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<sst xmlns="http://schemas.openxmlformats.org/spreadsheetml/2006/main" count="848" uniqueCount="282">
  <si>
    <t xml:space="preserve">                                                                                                         Załącznik Nr 2</t>
  </si>
  <si>
    <t xml:space="preserve">                                                                                                        do Zarządzenia Nr 47/2008</t>
  </si>
  <si>
    <t xml:space="preserve">                                                                                                        Wójta Gminy Baboszewo</t>
  </si>
  <si>
    <t xml:space="preserve">                                                                                                        z dnia 15 października 2008 r </t>
  </si>
  <si>
    <t>Układ wykonawczy wydatków gminy realizowanych przez jednostki organizacyjne w 2008 roku</t>
  </si>
  <si>
    <t>1. Urząd Gminy</t>
  </si>
  <si>
    <t>w złotych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</si>
  <si>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</si>
  <si>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</si>
  <si>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</si>
  <si>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</si>
  <si>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</si>
  <si>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</si>
  <si>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</si>
  <si>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</si>
  <si>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</si>
  <si>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</si>
  <si>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</si>
  <si>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</si>
  <si>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</si>
  <si>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</si>
  <si>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</si>
  <si>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</si>
  <si>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</si>
  <si>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Różne opłaty i składki</t>
  </si>
  <si>
    <t>600</t>
  </si>
  <si>
    <t>TRANSPORT I ŁĄCZNOŚĆ</t>
  </si>
  <si>
    <t>Drogi publiczne powiatowe</t>
  </si>
  <si>
    <t>Dotacja celowa na pomoc finansowa udzielaną między jednostkami samorządu terytorialnego na dofinansowanie własnych zadań inwestycyjnych zakupów inwestycyhjnych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</si>
  <si>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</si>
  <si>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</si>
  <si>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</si>
  <si>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</si>
  <si>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</si>
  <si>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</si>
  <si>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</si>
  <si>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</si>
  <si>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Kary i odszkodowania wypłacane na rzecz osób fizycznych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</si>
  <si>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</si>
  <si>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</si>
  <si>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</si>
  <si>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</si>
  <si>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</si>
  <si>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</si>
  <si>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</si>
  <si>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</si>
  <si>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</si>
  <si>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</si>
  <si>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</si>
  <si>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</si>
  <si>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</si>
  <si>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</si>
  <si>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</si>
  <si>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</si>
  <si>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</si>
  <si>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</si>
  <si>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</si>
  <si>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</si>
  <si>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</si>
  <si>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</si>
  <si>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</si>
  <si>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</si>
  <si>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</si>
  <si>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</si>
  <si>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</si>
  <si>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</si>
  <si>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</si>
  <si>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</si>
  <si>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</si>
  <si>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</si>
  <si>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</si>
  <si>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</si>
  <si>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</si>
  <si>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</si>
  <si>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</si>
  <si>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</si>
  <si>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</si>
  <si>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</si>
  <si>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</si>
  <si>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</si>
  <si>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</si>
  <si>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</si>
  <si>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</si>
  <si>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</si>
  <si>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</si>
  <si>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</si>
  <si>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</si>
  <si>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75412</t>
  </si>
  <si>
    <t>Ochotnicze straże pożarne</t>
  </si>
  <si>
    <t>3020</t>
  </si>
  <si>
    <t>Wydatki osobowe niezaliczone do wynagrodzeń</t>
  </si>
  <si>
    <t>Wydatki na zakupy inwestycyjne jednostek budżetowych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</si>
  <si>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</si>
  <si>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</si>
  <si>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</si>
  <si>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</si>
  <si>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</si>
  <si>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</si>
  <si>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</si>
  <si>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</si>
  <si>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</si>
  <si>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</si>
  <si>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</si>
  <si>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</si>
  <si>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</si>
  <si>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</si>
  <si>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</si>
  <si>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</si>
  <si>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</si>
  <si>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</si>
  <si>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Inne formy pomocy dla uczniów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</si>
  <si>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</si>
  <si>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</si>
  <si>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</si>
  <si>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</si>
  <si>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</si>
  <si>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</si>
  <si>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</si>
  <si>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</si>
  <si>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</si>
  <si>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</si>
  <si>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</si>
  <si>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</si>
  <si>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</si>
  <si>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</si>
  <si>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</si>
  <si>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</si>
  <si>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</si>
  <si>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</si>
  <si>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</si>
  <si>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</si>
  <si>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</si>
  <si>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</si>
  <si>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</si>
  <si>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POZOSTAŁE ZADANIA W ZAKRESIE POLITYKI SPOŁECZNEJ</t>
  </si>
  <si>
    <t>EDUKACYJNA OPIEKA WYCHOWAWCZA</t>
  </si>
  <si>
    <t>Pomoc materialna dla uczniów</t>
  </si>
  <si>
    <t>Stypendia dla uczniów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</si>
  <si>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</si>
  <si>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</si>
  <si>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</si>
  <si>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</si>
  <si>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</si>
  <si>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</si>
  <si>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</si>
  <si>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</si>
  <si>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</si>
  <si>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Zadania w zakresie kultury fizycznej i sportu</t>
  </si>
  <si>
    <t>Razem</t>
  </si>
  <si>
    <t>2. Szkoła Podstawowa w Baboszewie</t>
  </si>
  <si>
    <t xml:space="preserve">w złotych 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</si>
  <si>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</si>
  <si>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</si>
  <si>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</si>
  <si>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</si>
  <si>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</si>
  <si>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</si>
  <si>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</si>
  <si>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</si>
  <si>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</si>
  <si>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</si>
  <si>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</si>
  <si>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</si>
  <si>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</si>
  <si>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</si>
  <si>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</si>
  <si>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Zaku energii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</si>
  <si>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</si>
  <si>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</si>
  <si>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</si>
  <si>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</si>
  <si>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</si>
  <si>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</si>
  <si>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</si>
  <si>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</si>
  <si>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</si>
  <si>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 xml:space="preserve">Plan układu wykonawczego wydatków wynosi </t>
  </si>
  <si>
    <t>Załącznik Nr 1</t>
  </si>
  <si>
    <t>do Zarządzenia Nr 47/2008</t>
  </si>
  <si>
    <t>Wójta Gminy Baboszewo</t>
  </si>
  <si>
    <t>z dnia 15 października 2008 roku</t>
  </si>
  <si>
    <t>Układ wykonawczy dochodów gminy realizowanych przez jednostki organizacyjne w 2008 roku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</si>
  <si>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</si>
  <si>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</si>
  <si>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</si>
  <si>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</si>
  <si>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</si>
  <si>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2010</t>
  </si>
  <si>
    <t>Dotacje celowe otrzymane z budżetu państwa na realizację zadań bieżących z zakresu administracji rządowej oraz innych zadań zleconych gminie (związkom gmin ) ustawami</t>
  </si>
  <si>
    <t>Transport i łączność</t>
  </si>
  <si>
    <t>6300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</si>
  <si>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</si>
  <si>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</si>
  <si>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</si>
  <si>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</si>
  <si>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</si>
  <si>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</si>
  <si>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</si>
  <si>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</si>
  <si>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Administracja publiczna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</si>
  <si>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</si>
  <si>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</si>
  <si>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</si>
  <si>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</si>
  <si>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</si>
  <si>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</si>
  <si>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</si>
  <si>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</si>
  <si>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</si>
  <si>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2710</t>
  </si>
  <si>
    <t>Wpływy z tytułu pomocy finansowej udzielanej między jednostkami samorządu terytorialnego na dofinansowanie własnych zadań bieżących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</si>
  <si>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</si>
  <si>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</si>
  <si>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</si>
  <si>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</si>
  <si>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</si>
  <si>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</si>
  <si>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</si>
  <si>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</si>
  <si>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</si>
  <si>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</si>
  <si>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</si>
  <si>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</si>
  <si>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</si>
  <si>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</si>
  <si>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</si>
  <si>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</si>
  <si>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</si>
  <si>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</si>
  <si>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</si>
  <si>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</si>
  <si>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</si>
  <si>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</si>
  <si>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</si>
  <si>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</si>
  <si>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</si>
  <si>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</si>
  <si>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</si>
  <si>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</si>
  <si>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</si>
  <si>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</si>
  <si>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</si>
  <si>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</si>
  <si>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</si>
  <si>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</si>
  <si>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</si>
  <si>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</si>
  <si>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</si>
  <si>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</si>
  <si>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</si>
  <si>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</si>
  <si>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801</t>
  </si>
  <si>
    <t>80101</t>
  </si>
  <si>
    <t>Szkoły podstawowe</t>
  </si>
  <si>
    <t>2030</t>
  </si>
  <si>
    <t>Dotacje celowe otrzymane z budżetu państwa na realizację własnych zadań bieżących gmin  (związków gmin )</t>
  </si>
  <si>
    <t>Pomoc społeczna</t>
  </si>
  <si>
    <t>Świadczenia rodzinne, zaliczka alimentacyjna oraz składki na ubezpieczenie emerytalne i rentowe z ubezpieczenia społecznego</t>
  </si>
  <si>
    <t>6310</t>
  </si>
  <si>
    <t>Dotacje celowe przekazane z budżetu państwa na inwestycje i zakupy inwestycyjne z zakresu administracji rządowej oraz innych zadań zleconych gminom ustawami</t>
  </si>
  <si>
    <t xml:space="preserve">Zasiłki  i pomoc w naturze oraz składki na ubezpieczenie emerytalne i rentowe </t>
  </si>
  <si>
    <t xml:space="preserve">Pozostała działalność </t>
  </si>
  <si>
    <t>853</t>
  </si>
  <si>
    <t>Pozostałe zadania w zakresie polityki społecznej</t>
  </si>
  <si>
    <t>85395</t>
  </si>
  <si>
    <t>6208</t>
  </si>
  <si>
    <t>Dotacje rozwojowe</t>
  </si>
  <si>
    <t>854</t>
  </si>
  <si>
    <t>Edukacyjna opieka wychowawcza</t>
  </si>
  <si>
    <t>85415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</si>
  <si>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</si>
  <si>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</si>
  <si>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</si>
  <si>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</si>
  <si>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</si>
  <si>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</si>
  <si>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</si>
  <si>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</si>
  <si>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</si>
  <si>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</si>
  <si>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</si>
  <si>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Plan układu wykonawczego dochodów wynosi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</si>
</sst>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7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8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9" fillId="4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2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Border="1" applyAlignment="1">
      <alignment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21" fillId="0" borderId="0" xfId="0" applyFont="1" applyAlignment="1">
      <alignment/>
    </xf>
    <xf numFmtId="0" fontId="18" fillId="0" borderId="12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6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38" borderId="0" xfId="0" applyFont="1" applyFill="1" applyBorder="1" applyAlignment="1">
      <alignment/>
    </xf>
    <xf numFmtId="0" fontId="24" fillId="38" borderId="0" xfId="0" applyFont="1" applyFill="1" applyBorder="1" applyAlignment="1">
      <alignment horizontal="center" wrapText="1"/>
    </xf>
    <xf numFmtId="49" fontId="24" fillId="38" borderId="12" xfId="0" applyNumberFormat="1" applyFont="1" applyFill="1" applyBorder="1" applyAlignment="1">
      <alignment horizontal="center" vertical="center"/>
    </xf>
    <xf numFmtId="49" fontId="24" fillId="38" borderId="15" xfId="0" applyNumberFormat="1" applyFont="1" applyFill="1" applyBorder="1" applyAlignment="1">
      <alignment horizontal="center" vertical="center"/>
    </xf>
    <xf numFmtId="49" fontId="24" fillId="38" borderId="16" xfId="0" applyNumberFormat="1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wrapText="1"/>
    </xf>
    <xf numFmtId="49" fontId="24" fillId="0" borderId="18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3" fontId="24" fillId="0" borderId="18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4" fillId="38" borderId="12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wrapText="1"/>
    </xf>
    <xf numFmtId="0" fontId="27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3" fontId="2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3" fontId="2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49" fontId="24" fillId="38" borderId="18" xfId="0" applyNumberFormat="1" applyFont="1" applyFill="1" applyBorder="1" applyAlignment="1">
      <alignment horizontal="center" vertical="center"/>
    </xf>
    <xf numFmtId="49" fontId="24" fillId="38" borderId="19" xfId="0" applyNumberFormat="1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zoomScale="125" zoomScaleNormal="125" zoomScalePageLayoutView="0" workbookViewId="0" topLeftCell="A442">
      <selection activeCell="A456" sqref="A456"/>
    </sheetView>
  </sheetViews>
  <sheetFormatPr defaultColWidth="9.140625" defaultRowHeight="12.75"/>
  <cols>
    <col min="3" max="3" width="9.28125" style="0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customWidth="1"/>
  </cols>
  <sheetData>
    <row r="1" spans="4:7" ht="12.75">
      <c r="D1" s="103" t="s">
        <v>0</v>
      </c>
      <c r="E1" s="103"/>
      <c r="F1" s="1"/>
      <c r="G1" s="1"/>
    </row>
    <row r="2" spans="4:6" ht="12.75">
      <c r="D2" s="103" t="s">
        <v>1</v>
      </c>
      <c r="E2" s="103"/>
      <c r="F2" s="1"/>
    </row>
    <row r="3" spans="4:6" ht="12.75">
      <c r="D3" s="103" t="s">
        <v>2</v>
      </c>
      <c r="E3" s="103"/>
      <c r="F3" s="1"/>
    </row>
    <row r="4" spans="4:6" ht="12.75">
      <c r="D4" s="103" t="s">
        <v>3</v>
      </c>
      <c r="E4" s="103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 customHeight="1">
      <c r="C8" s="104" t="s">
        <v>4</v>
      </c>
      <c r="D8" s="104"/>
      <c r="E8" s="2"/>
      <c r="F8" s="1"/>
    </row>
    <row r="9" spans="3:6" ht="27" customHeight="1">
      <c r="C9" s="104"/>
      <c r="D9" s="104"/>
      <c r="E9" s="2"/>
      <c r="F9" s="1"/>
    </row>
    <row r="10" spans="1:6" ht="12.75">
      <c r="A10" s="3"/>
      <c r="B10" s="3"/>
      <c r="C10" s="3"/>
      <c r="D10" s="4"/>
      <c r="E10" s="4"/>
      <c r="F10" s="1"/>
    </row>
    <row r="11" spans="1:6" ht="12.75">
      <c r="A11" s="105" t="s">
        <v>5</v>
      </c>
      <c r="B11" s="105"/>
      <c r="C11" s="3"/>
      <c r="D11" s="4"/>
      <c r="E11" s="4"/>
      <c r="F11" s="1"/>
    </row>
    <row r="12" spans="1:5" ht="12.75">
      <c r="A12" s="3"/>
      <c r="B12" s="3"/>
      <c r="C12" s="3"/>
      <c r="D12" s="3"/>
      <c r="E12" s="5" t="s">
        <v>6</v>
      </c>
    </row>
    <row r="13" spans="1:5" ht="19.5" customHeight="1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</row>
    <row r="14" spans="1:5" ht="12.75">
      <c r="A14" s="7" t="s">
        <v>12</v>
      </c>
      <c r="B14" s="8"/>
      <c r="C14" s="8"/>
      <c r="D14" s="9" t="s">
        <v>13</v>
      </c>
      <c r="E14" s="10">
        <f>SUM(E15,E17,E19)</f>
        <v>1337514</v>
      </c>
    </row>
    <row r="15" spans="1:5" ht="16.5" customHeight="1">
      <c r="A15" s="8"/>
      <c r="B15" s="11" t="s">
        <v>14</v>
      </c>
      <c r="C15" s="106" t="s">
        <v>15</v>
      </c>
      <c r="D15" s="106"/>
      <c r="E15" s="12">
        <f>E16</f>
        <v>1081052</v>
      </c>
    </row>
    <row r="16" spans="1:5" ht="12.75">
      <c r="A16" s="8"/>
      <c r="B16" s="8"/>
      <c r="C16" s="8" t="s">
        <v>16</v>
      </c>
      <c r="D16" s="13" t="s">
        <v>17</v>
      </c>
      <c r="E16" s="14">
        <v>1081052</v>
      </c>
    </row>
    <row r="17" spans="1:5" ht="15" customHeight="1">
      <c r="A17" s="8"/>
      <c r="B17" s="11" t="s">
        <v>18</v>
      </c>
      <c r="C17" s="106" t="s">
        <v>19</v>
      </c>
      <c r="D17" s="106"/>
      <c r="E17" s="12">
        <v>15120</v>
      </c>
    </row>
    <row r="18" spans="1:5" ht="21.75" customHeight="1">
      <c r="A18" s="8"/>
      <c r="B18" s="8"/>
      <c r="C18" s="8" t="s">
        <v>20</v>
      </c>
      <c r="D18" s="13" t="s">
        <v>21</v>
      </c>
      <c r="E18" s="14">
        <v>15120</v>
      </c>
    </row>
    <row r="19" spans="1:5" ht="16.5" customHeight="1">
      <c r="A19" s="8"/>
      <c r="B19" s="15" t="s">
        <v>22</v>
      </c>
      <c r="C19" s="106" t="s">
        <v>23</v>
      </c>
      <c r="D19" s="106"/>
      <c r="E19" s="12">
        <v>241342</v>
      </c>
    </row>
    <row r="20" spans="1:5" ht="16.5" customHeight="1">
      <c r="A20" s="8"/>
      <c r="B20" s="8"/>
      <c r="C20" s="16">
        <v>4430</v>
      </c>
      <c r="D20" s="13" t="s">
        <v>24</v>
      </c>
      <c r="E20" s="14">
        <v>241342</v>
      </c>
    </row>
    <row r="21" spans="1:5" ht="19.5" customHeight="1">
      <c r="A21" s="7" t="s">
        <v>25</v>
      </c>
      <c r="B21" s="7"/>
      <c r="C21" s="7"/>
      <c r="D21" s="9" t="s">
        <v>26</v>
      </c>
      <c r="E21" s="10">
        <f>SUM(E22,E24,E30)</f>
        <v>3713126</v>
      </c>
    </row>
    <row r="22" spans="1:5" ht="16.5" customHeight="1">
      <c r="A22" s="7"/>
      <c r="B22" s="17">
        <v>60014</v>
      </c>
      <c r="C22" s="106" t="s">
        <v>27</v>
      </c>
      <c r="D22" s="106"/>
      <c r="E22" s="12">
        <v>648000</v>
      </c>
    </row>
    <row r="23" spans="1:5" ht="39.75" customHeight="1">
      <c r="A23" s="7"/>
      <c r="B23" s="7"/>
      <c r="C23" s="16">
        <v>6300</v>
      </c>
      <c r="D23" s="13" t="s">
        <v>28</v>
      </c>
      <c r="E23" s="14">
        <v>648000</v>
      </c>
    </row>
    <row r="24" spans="1:8" ht="12.75" customHeight="1">
      <c r="A24" s="8"/>
      <c r="B24" s="11" t="s">
        <v>29</v>
      </c>
      <c r="C24" s="106" t="s">
        <v>30</v>
      </c>
      <c r="D24" s="106"/>
      <c r="E24" s="12">
        <f>SUM(E25:E29)</f>
        <v>3005126</v>
      </c>
      <c r="H24" s="18"/>
    </row>
    <row r="25" spans="1:5" ht="12.75">
      <c r="A25" s="8"/>
      <c r="B25" s="8"/>
      <c r="C25" s="8" t="s">
        <v>31</v>
      </c>
      <c r="D25" s="13" t="s">
        <v>32</v>
      </c>
      <c r="E25" s="14">
        <v>39700</v>
      </c>
    </row>
    <row r="26" spans="1:5" ht="12.75">
      <c r="A26" s="8"/>
      <c r="B26" s="8"/>
      <c r="C26" s="8" t="s">
        <v>33</v>
      </c>
      <c r="D26" s="13" t="s">
        <v>34</v>
      </c>
      <c r="E26" s="14">
        <v>37000</v>
      </c>
    </row>
    <row r="27" spans="1:5" ht="12.75">
      <c r="A27" s="8"/>
      <c r="B27" s="8"/>
      <c r="C27" s="8" t="s">
        <v>35</v>
      </c>
      <c r="D27" s="13" t="s">
        <v>36</v>
      </c>
      <c r="E27" s="14">
        <v>604079</v>
      </c>
    </row>
    <row r="28" spans="1:5" ht="15.75" customHeight="1">
      <c r="A28" s="8"/>
      <c r="B28" s="8"/>
      <c r="C28" s="16">
        <v>4590</v>
      </c>
      <c r="D28" s="13" t="s">
        <v>37</v>
      </c>
      <c r="E28" s="14">
        <v>4300</v>
      </c>
    </row>
    <row r="29" spans="1:5" ht="12.75">
      <c r="A29" s="8"/>
      <c r="B29" s="8"/>
      <c r="C29" s="8" t="s">
        <v>16</v>
      </c>
      <c r="D29" s="13" t="s">
        <v>17</v>
      </c>
      <c r="E29" s="14">
        <v>2320047</v>
      </c>
    </row>
    <row r="30" spans="1:5" ht="12.75" customHeight="1">
      <c r="A30" s="8"/>
      <c r="B30" s="11" t="s">
        <v>38</v>
      </c>
      <c r="C30" s="106" t="s">
        <v>39</v>
      </c>
      <c r="D30" s="106"/>
      <c r="E30" s="12">
        <v>60000</v>
      </c>
    </row>
    <row r="31" spans="1:5" ht="12.75">
      <c r="A31" s="8"/>
      <c r="B31" s="8"/>
      <c r="C31" s="8" t="s">
        <v>16</v>
      </c>
      <c r="D31" s="13" t="s">
        <v>17</v>
      </c>
      <c r="E31" s="14">
        <v>60000</v>
      </c>
    </row>
    <row r="32" spans="1:5" ht="16.5" customHeight="1">
      <c r="A32" s="7" t="s">
        <v>40</v>
      </c>
      <c r="B32" s="7"/>
      <c r="C32" s="7"/>
      <c r="D32" s="9" t="s">
        <v>41</v>
      </c>
      <c r="E32" s="10">
        <f>SUM(E33,E37,E39,E59)</f>
        <v>3717691</v>
      </c>
    </row>
    <row r="33" spans="1:5" ht="12.75" customHeight="1">
      <c r="A33" s="8"/>
      <c r="B33" s="11" t="s">
        <v>42</v>
      </c>
      <c r="C33" s="106" t="s">
        <v>43</v>
      </c>
      <c r="D33" s="106"/>
      <c r="E33" s="12">
        <f>SUM(E34:E36)</f>
        <v>63249</v>
      </c>
    </row>
    <row r="34" spans="1:5" ht="12.75">
      <c r="A34" s="8"/>
      <c r="B34" s="8"/>
      <c r="C34" s="8" t="s">
        <v>44</v>
      </c>
      <c r="D34" s="13" t="s">
        <v>45</v>
      </c>
      <c r="E34" s="14">
        <v>52560</v>
      </c>
    </row>
    <row r="35" spans="1:5" ht="12.75">
      <c r="A35" s="8"/>
      <c r="B35" s="8"/>
      <c r="C35" s="8" t="s">
        <v>46</v>
      </c>
      <c r="D35" s="13" t="s">
        <v>47</v>
      </c>
      <c r="E35" s="14">
        <v>9139</v>
      </c>
    </row>
    <row r="36" spans="1:5" ht="12.75">
      <c r="A36" s="8"/>
      <c r="B36" s="8"/>
      <c r="C36" s="8" t="s">
        <v>48</v>
      </c>
      <c r="D36" s="13" t="s">
        <v>49</v>
      </c>
      <c r="E36" s="14">
        <v>1550</v>
      </c>
    </row>
    <row r="37" spans="1:5" ht="12.75" customHeight="1">
      <c r="A37" s="8"/>
      <c r="B37" s="11" t="s">
        <v>50</v>
      </c>
      <c r="C37" s="106" t="s">
        <v>51</v>
      </c>
      <c r="D37" s="106"/>
      <c r="E37" s="12">
        <v>22000</v>
      </c>
    </row>
    <row r="38" spans="1:5" ht="12.75">
      <c r="A38" s="8"/>
      <c r="B38" s="8"/>
      <c r="C38" s="8" t="s">
        <v>52</v>
      </c>
      <c r="D38" s="13" t="s">
        <v>53</v>
      </c>
      <c r="E38" s="14">
        <v>22000</v>
      </c>
    </row>
    <row r="39" spans="1:5" ht="12.75" customHeight="1">
      <c r="A39" s="8"/>
      <c r="B39" s="11" t="s">
        <v>54</v>
      </c>
      <c r="C39" s="106" t="s">
        <v>55</v>
      </c>
      <c r="D39" s="106"/>
      <c r="E39" s="12">
        <f>SUM(E40:E58)</f>
        <v>2038488</v>
      </c>
    </row>
    <row r="40" spans="1:5" ht="12.75">
      <c r="A40" s="8"/>
      <c r="B40" s="8"/>
      <c r="C40" s="8" t="s">
        <v>52</v>
      </c>
      <c r="D40" s="13" t="s">
        <v>53</v>
      </c>
      <c r="E40" s="14">
        <v>33360</v>
      </c>
    </row>
    <row r="41" spans="1:5" ht="14.25" customHeight="1">
      <c r="A41" s="8"/>
      <c r="B41" s="8"/>
      <c r="C41" s="8" t="s">
        <v>44</v>
      </c>
      <c r="D41" s="13" t="s">
        <v>45</v>
      </c>
      <c r="E41" s="14">
        <v>1050000</v>
      </c>
    </row>
    <row r="42" spans="1:5" ht="12.75">
      <c r="A42" s="8"/>
      <c r="B42" s="8"/>
      <c r="C42" s="8" t="s">
        <v>56</v>
      </c>
      <c r="D42" s="13" t="s">
        <v>57</v>
      </c>
      <c r="E42" s="14">
        <v>73000</v>
      </c>
    </row>
    <row r="43" spans="1:5" ht="12.75">
      <c r="A43" s="8"/>
      <c r="B43" s="8"/>
      <c r="C43" s="8" t="s">
        <v>58</v>
      </c>
      <c r="D43" s="13" t="s">
        <v>59</v>
      </c>
      <c r="E43" s="14">
        <v>16000</v>
      </c>
    </row>
    <row r="44" spans="1:5" ht="12.75">
      <c r="A44" s="8"/>
      <c r="B44" s="8"/>
      <c r="C44" s="8" t="s">
        <v>46</v>
      </c>
      <c r="D44" s="13" t="s">
        <v>47</v>
      </c>
      <c r="E44" s="14">
        <v>202100</v>
      </c>
    </row>
    <row r="45" spans="1:5" ht="12.75">
      <c r="A45" s="8"/>
      <c r="B45" s="8"/>
      <c r="C45" s="8" t="s">
        <v>48</v>
      </c>
      <c r="D45" s="13" t="s">
        <v>49</v>
      </c>
      <c r="E45" s="14">
        <v>27500</v>
      </c>
    </row>
    <row r="46" spans="1:5" ht="22.5">
      <c r="A46" s="8"/>
      <c r="B46" s="8"/>
      <c r="C46" s="16">
        <v>4140</v>
      </c>
      <c r="D46" s="13" t="s">
        <v>60</v>
      </c>
      <c r="E46" s="14">
        <v>7000</v>
      </c>
    </row>
    <row r="47" spans="1:5" ht="12.75">
      <c r="A47" s="8"/>
      <c r="B47" s="8"/>
      <c r="C47" s="8" t="s">
        <v>61</v>
      </c>
      <c r="D47" s="13" t="s">
        <v>62</v>
      </c>
      <c r="E47" s="14">
        <v>3400</v>
      </c>
    </row>
    <row r="48" spans="1:5" ht="12.75">
      <c r="A48" s="8"/>
      <c r="B48" s="8"/>
      <c r="C48" s="8" t="s">
        <v>31</v>
      </c>
      <c r="D48" s="13" t="s">
        <v>32</v>
      </c>
      <c r="E48" s="14">
        <v>110000</v>
      </c>
    </row>
    <row r="49" spans="1:5" ht="12.75">
      <c r="A49" s="8"/>
      <c r="B49" s="8"/>
      <c r="C49" s="8" t="s">
        <v>63</v>
      </c>
      <c r="D49" s="13" t="s">
        <v>64</v>
      </c>
      <c r="E49" s="14">
        <v>41000</v>
      </c>
    </row>
    <row r="50" spans="1:5" ht="12.75">
      <c r="A50" s="8"/>
      <c r="B50" s="8"/>
      <c r="C50" s="8" t="s">
        <v>35</v>
      </c>
      <c r="D50" s="13" t="s">
        <v>36</v>
      </c>
      <c r="E50" s="14">
        <v>258640</v>
      </c>
    </row>
    <row r="51" spans="1:5" ht="12.75">
      <c r="A51" s="8"/>
      <c r="B51" s="8"/>
      <c r="C51" s="8" t="s">
        <v>65</v>
      </c>
      <c r="D51" s="13" t="s">
        <v>66</v>
      </c>
      <c r="E51" s="14">
        <v>5200</v>
      </c>
    </row>
    <row r="52" spans="1:5" ht="21.75" customHeight="1">
      <c r="A52" s="8"/>
      <c r="B52" s="8"/>
      <c r="C52" s="8" t="s">
        <v>67</v>
      </c>
      <c r="D52" s="13" t="s">
        <v>68</v>
      </c>
      <c r="E52" s="14">
        <v>2500</v>
      </c>
    </row>
    <row r="53" spans="1:5" ht="23.25" customHeight="1">
      <c r="A53" s="8"/>
      <c r="B53" s="8"/>
      <c r="C53" s="8" t="s">
        <v>69</v>
      </c>
      <c r="D53" s="13" t="s">
        <v>70</v>
      </c>
      <c r="E53" s="14">
        <v>15158</v>
      </c>
    </row>
    <row r="54" spans="1:5" ht="12.75">
      <c r="A54" s="8"/>
      <c r="B54" s="8"/>
      <c r="C54" s="8" t="s">
        <v>71</v>
      </c>
      <c r="D54" s="13" t="s">
        <v>72</v>
      </c>
      <c r="E54" s="14">
        <v>1500</v>
      </c>
    </row>
    <row r="55" spans="1:5" ht="12.75">
      <c r="A55" s="8"/>
      <c r="B55" s="8"/>
      <c r="C55" s="8" t="s">
        <v>73</v>
      </c>
      <c r="D55" s="13" t="s">
        <v>24</v>
      </c>
      <c r="E55" s="14">
        <v>8300</v>
      </c>
    </row>
    <row r="56" spans="1:5" ht="12.75">
      <c r="A56" s="8"/>
      <c r="B56" s="8"/>
      <c r="C56" s="8" t="s">
        <v>74</v>
      </c>
      <c r="D56" s="13" t="s">
        <v>75</v>
      </c>
      <c r="E56" s="14">
        <v>19830</v>
      </c>
    </row>
    <row r="57" spans="1:5" ht="22.5">
      <c r="A57" s="8"/>
      <c r="B57" s="8"/>
      <c r="C57" s="8" t="s">
        <v>76</v>
      </c>
      <c r="D57" s="13" t="s">
        <v>77</v>
      </c>
      <c r="E57" s="14">
        <v>14000</v>
      </c>
    </row>
    <row r="58" spans="1:5" ht="12.75">
      <c r="A58" s="8"/>
      <c r="B58" s="8"/>
      <c r="C58" s="8" t="s">
        <v>16</v>
      </c>
      <c r="D58" s="13" t="s">
        <v>17</v>
      </c>
      <c r="E58" s="14">
        <v>150000</v>
      </c>
    </row>
    <row r="59" spans="1:5" ht="12.75" customHeight="1">
      <c r="A59" s="8"/>
      <c r="B59" s="11" t="s">
        <v>78</v>
      </c>
      <c r="C59" s="106" t="s">
        <v>23</v>
      </c>
      <c r="D59" s="106"/>
      <c r="E59" s="12">
        <f>SUM(E60:E71)</f>
        <v>1593954</v>
      </c>
    </row>
    <row r="60" spans="1:5" ht="12.75">
      <c r="A60" s="8"/>
      <c r="B60" s="8"/>
      <c r="C60" s="8" t="s">
        <v>44</v>
      </c>
      <c r="D60" s="13" t="s">
        <v>45</v>
      </c>
      <c r="E60" s="14">
        <v>845000</v>
      </c>
    </row>
    <row r="61" spans="1:5" ht="12.75">
      <c r="A61" s="8"/>
      <c r="B61" s="8"/>
      <c r="C61" s="8" t="s">
        <v>56</v>
      </c>
      <c r="D61" s="13" t="s">
        <v>57</v>
      </c>
      <c r="E61" s="14">
        <v>60000</v>
      </c>
    </row>
    <row r="62" spans="1:5" ht="12.75">
      <c r="A62" s="8"/>
      <c r="B62" s="8"/>
      <c r="C62" s="8" t="s">
        <v>46</v>
      </c>
      <c r="D62" s="13" t="s">
        <v>47</v>
      </c>
      <c r="E62" s="14">
        <v>167200</v>
      </c>
    </row>
    <row r="63" spans="1:5" ht="12.75">
      <c r="A63" s="8"/>
      <c r="B63" s="8"/>
      <c r="C63" s="8" t="s">
        <v>48</v>
      </c>
      <c r="D63" s="13" t="s">
        <v>49</v>
      </c>
      <c r="E63" s="14">
        <v>32910</v>
      </c>
    </row>
    <row r="64" spans="1:5" ht="12.75">
      <c r="A64" s="8"/>
      <c r="B64" s="8"/>
      <c r="C64" s="8" t="s">
        <v>61</v>
      </c>
      <c r="D64" s="13" t="s">
        <v>62</v>
      </c>
      <c r="E64" s="14">
        <v>5000</v>
      </c>
    </row>
    <row r="65" spans="1:5" ht="12.75">
      <c r="A65" s="8"/>
      <c r="B65" s="8"/>
      <c r="C65" s="8" t="s">
        <v>31</v>
      </c>
      <c r="D65" s="13" t="s">
        <v>32</v>
      </c>
      <c r="E65" s="14">
        <v>81000</v>
      </c>
    </row>
    <row r="66" spans="1:5" ht="12.75">
      <c r="A66" s="8"/>
      <c r="B66" s="8"/>
      <c r="C66" s="8" t="s">
        <v>63</v>
      </c>
      <c r="D66" s="13" t="s">
        <v>64</v>
      </c>
      <c r="E66" s="14">
        <v>98000</v>
      </c>
    </row>
    <row r="67" spans="1:5" ht="12.75">
      <c r="A67" s="8"/>
      <c r="B67" s="8"/>
      <c r="C67" s="8" t="s">
        <v>35</v>
      </c>
      <c r="D67" s="13" t="s">
        <v>36</v>
      </c>
      <c r="E67" s="14">
        <v>96430</v>
      </c>
    </row>
    <row r="68" spans="1:5" ht="12.75">
      <c r="A68" s="8"/>
      <c r="B68" s="8"/>
      <c r="C68" s="8" t="s">
        <v>71</v>
      </c>
      <c r="D68" s="13" t="s">
        <v>72</v>
      </c>
      <c r="E68" s="14">
        <v>5900</v>
      </c>
    </row>
    <row r="69" spans="1:5" ht="12.75">
      <c r="A69" s="8"/>
      <c r="B69" s="8"/>
      <c r="C69" s="8" t="s">
        <v>73</v>
      </c>
      <c r="D69" s="13" t="s">
        <v>24</v>
      </c>
      <c r="E69" s="14">
        <v>3000</v>
      </c>
    </row>
    <row r="70" spans="1:5" ht="12.75">
      <c r="A70" s="8"/>
      <c r="B70" s="8"/>
      <c r="C70" s="8" t="s">
        <v>74</v>
      </c>
      <c r="D70" s="13" t="s">
        <v>75</v>
      </c>
      <c r="E70" s="14">
        <v>31710</v>
      </c>
    </row>
    <row r="71" spans="1:5" ht="12.75">
      <c r="A71" s="8"/>
      <c r="B71" s="8"/>
      <c r="C71" s="8" t="s">
        <v>16</v>
      </c>
      <c r="D71" s="13" t="s">
        <v>17</v>
      </c>
      <c r="E71" s="14">
        <v>167804</v>
      </c>
    </row>
    <row r="72" spans="1:5" ht="33.75">
      <c r="A72" s="7" t="s">
        <v>79</v>
      </c>
      <c r="B72" s="7"/>
      <c r="C72" s="7"/>
      <c r="D72" s="9" t="s">
        <v>80</v>
      </c>
      <c r="E72" s="10">
        <f>E73</f>
        <v>1160</v>
      </c>
    </row>
    <row r="73" spans="1:5" ht="22.5" customHeight="1">
      <c r="A73" s="8"/>
      <c r="B73" s="11" t="s">
        <v>81</v>
      </c>
      <c r="C73" s="106" t="s">
        <v>82</v>
      </c>
      <c r="D73" s="106"/>
      <c r="E73" s="12">
        <f>SUM(E74:E76)</f>
        <v>1160</v>
      </c>
    </row>
    <row r="74" spans="1:5" ht="12.75">
      <c r="A74" s="8"/>
      <c r="B74" s="8"/>
      <c r="C74" s="8" t="s">
        <v>61</v>
      </c>
      <c r="D74" s="13" t="s">
        <v>62</v>
      </c>
      <c r="E74" s="14">
        <v>963</v>
      </c>
    </row>
    <row r="75" spans="1:5" ht="12.75">
      <c r="A75" s="8"/>
      <c r="B75" s="8"/>
      <c r="C75" s="8" t="s">
        <v>46</v>
      </c>
      <c r="D75" s="13" t="s">
        <v>47</v>
      </c>
      <c r="E75" s="14">
        <v>173</v>
      </c>
    </row>
    <row r="76" spans="1:5" ht="12.75">
      <c r="A76" s="8"/>
      <c r="B76" s="8"/>
      <c r="C76" s="8" t="s">
        <v>48</v>
      </c>
      <c r="D76" s="13" t="s">
        <v>49</v>
      </c>
      <c r="E76" s="14">
        <v>24</v>
      </c>
    </row>
    <row r="77" spans="1:5" ht="22.5">
      <c r="A77" s="7" t="s">
        <v>83</v>
      </c>
      <c r="B77" s="7"/>
      <c r="C77" s="7"/>
      <c r="D77" s="9" t="s">
        <v>84</v>
      </c>
      <c r="E77" s="10">
        <f>SUM(E78,E80,E87,E92)</f>
        <v>192250</v>
      </c>
    </row>
    <row r="78" spans="1:5" ht="12.75" customHeight="1">
      <c r="A78" s="7"/>
      <c r="B78" s="17">
        <v>75404</v>
      </c>
      <c r="C78" s="106" t="s">
        <v>85</v>
      </c>
      <c r="D78" s="106"/>
      <c r="E78" s="12">
        <v>37000</v>
      </c>
    </row>
    <row r="79" spans="1:5" ht="22.5">
      <c r="A79" s="7"/>
      <c r="B79" s="7"/>
      <c r="C79" s="16">
        <v>6170</v>
      </c>
      <c r="D79" s="13" t="s">
        <v>86</v>
      </c>
      <c r="E79" s="14">
        <v>37000</v>
      </c>
    </row>
    <row r="80" spans="1:5" ht="12.75" customHeight="1">
      <c r="A80" s="8"/>
      <c r="B80" s="11" t="s">
        <v>87</v>
      </c>
      <c r="C80" s="106" t="s">
        <v>88</v>
      </c>
      <c r="D80" s="106"/>
      <c r="E80" s="12">
        <f>SUM(E81:E86)</f>
        <v>124850</v>
      </c>
    </row>
    <row r="81" spans="1:5" ht="12.75">
      <c r="A81" s="8"/>
      <c r="B81" s="8"/>
      <c r="C81" s="8" t="s">
        <v>89</v>
      </c>
      <c r="D81" s="13" t="s">
        <v>90</v>
      </c>
      <c r="E81" s="14">
        <v>29000</v>
      </c>
    </row>
    <row r="82" spans="1:5" ht="12.75">
      <c r="A82" s="8"/>
      <c r="B82" s="8"/>
      <c r="C82" s="8" t="s">
        <v>31</v>
      </c>
      <c r="D82" s="13" t="s">
        <v>32</v>
      </c>
      <c r="E82" s="14">
        <v>60850</v>
      </c>
    </row>
    <row r="83" spans="1:5" ht="12.75">
      <c r="A83" s="8"/>
      <c r="B83" s="8"/>
      <c r="C83" s="8" t="s">
        <v>63</v>
      </c>
      <c r="D83" s="13" t="s">
        <v>64</v>
      </c>
      <c r="E83" s="14">
        <v>4000</v>
      </c>
    </row>
    <row r="84" spans="1:5" ht="12.75">
      <c r="A84" s="8"/>
      <c r="B84" s="8"/>
      <c r="C84" s="8" t="s">
        <v>35</v>
      </c>
      <c r="D84" s="13" t="s">
        <v>36</v>
      </c>
      <c r="E84" s="14">
        <v>10000</v>
      </c>
    </row>
    <row r="85" spans="1:5" ht="12.75">
      <c r="A85" s="8"/>
      <c r="B85" s="8"/>
      <c r="C85" s="8" t="s">
        <v>73</v>
      </c>
      <c r="D85" s="13" t="s">
        <v>24</v>
      </c>
      <c r="E85" s="14">
        <v>4000</v>
      </c>
    </row>
    <row r="86" spans="1:5" ht="13.5" customHeight="1">
      <c r="A86" s="8"/>
      <c r="B86" s="8"/>
      <c r="C86" s="16">
        <v>6060</v>
      </c>
      <c r="D86" s="13" t="s">
        <v>91</v>
      </c>
      <c r="E86" s="14">
        <v>17000</v>
      </c>
    </row>
    <row r="87" spans="1:5" ht="12.75" customHeight="1">
      <c r="A87" s="8"/>
      <c r="B87" s="11" t="s">
        <v>92</v>
      </c>
      <c r="C87" s="106" t="s">
        <v>93</v>
      </c>
      <c r="D87" s="106"/>
      <c r="E87" s="12">
        <v>400</v>
      </c>
    </row>
    <row r="88" spans="1:5" ht="12.75">
      <c r="A88" s="8"/>
      <c r="B88" s="8"/>
      <c r="C88" s="8" t="s">
        <v>61</v>
      </c>
      <c r="D88" s="13" t="s">
        <v>62</v>
      </c>
      <c r="E88" s="14">
        <v>332</v>
      </c>
    </row>
    <row r="89" spans="1:5" ht="12.75">
      <c r="A89" s="8"/>
      <c r="B89" s="8"/>
      <c r="C89" s="8" t="s">
        <v>35</v>
      </c>
      <c r="D89" s="13" t="s">
        <v>36</v>
      </c>
      <c r="E89" s="14">
        <v>0</v>
      </c>
    </row>
    <row r="90" spans="1:5" ht="12.75">
      <c r="A90" s="8"/>
      <c r="B90" s="8"/>
      <c r="C90" s="8" t="s">
        <v>46</v>
      </c>
      <c r="D90" s="13" t="s">
        <v>47</v>
      </c>
      <c r="E90" s="14">
        <v>60</v>
      </c>
    </row>
    <row r="91" spans="1:5" ht="12.75">
      <c r="A91" s="8"/>
      <c r="B91" s="8"/>
      <c r="C91" s="8" t="s">
        <v>48</v>
      </c>
      <c r="D91" s="13" t="s">
        <v>49</v>
      </c>
      <c r="E91" s="14">
        <v>8</v>
      </c>
    </row>
    <row r="92" spans="1:5" ht="12.75" customHeight="1">
      <c r="A92" s="8"/>
      <c r="B92" s="11" t="s">
        <v>94</v>
      </c>
      <c r="C92" s="106" t="s">
        <v>95</v>
      </c>
      <c r="D92" s="106"/>
      <c r="E92" s="12">
        <v>30000</v>
      </c>
    </row>
    <row r="93" spans="1:5" ht="12.75">
      <c r="A93" s="8"/>
      <c r="B93" s="8"/>
      <c r="C93" s="8" t="s">
        <v>35</v>
      </c>
      <c r="D93" s="13" t="s">
        <v>96</v>
      </c>
      <c r="E93" s="14">
        <v>30000</v>
      </c>
    </row>
    <row r="94" spans="1:5" ht="12.75">
      <c r="A94" s="7" t="s">
        <v>97</v>
      </c>
      <c r="B94" s="7"/>
      <c r="C94" s="7"/>
      <c r="D94" s="9" t="s">
        <v>98</v>
      </c>
      <c r="E94" s="10">
        <v>24333</v>
      </c>
    </row>
    <row r="95" spans="1:5" ht="12.75" customHeight="1">
      <c r="A95" s="8"/>
      <c r="B95" s="11" t="s">
        <v>99</v>
      </c>
      <c r="C95" s="106" t="s">
        <v>100</v>
      </c>
      <c r="D95" s="106"/>
      <c r="E95" s="12">
        <v>24333</v>
      </c>
    </row>
    <row r="96" spans="1:5" ht="12.75">
      <c r="A96" s="8"/>
      <c r="B96" s="8"/>
      <c r="C96" s="8" t="s">
        <v>101</v>
      </c>
      <c r="D96" s="13" t="s">
        <v>102</v>
      </c>
      <c r="E96" s="14">
        <v>24333</v>
      </c>
    </row>
    <row r="97" spans="1:5" ht="12.75">
      <c r="A97" s="19">
        <v>801</v>
      </c>
      <c r="B97" s="8"/>
      <c r="C97" s="8"/>
      <c r="D97" s="9" t="s">
        <v>103</v>
      </c>
      <c r="E97" s="10">
        <f>SUM(E98,E108,E110)</f>
        <v>385166</v>
      </c>
    </row>
    <row r="98" spans="1:5" ht="12.75" customHeight="1">
      <c r="A98" s="19"/>
      <c r="B98" s="11" t="s">
        <v>104</v>
      </c>
      <c r="C98" s="106" t="s">
        <v>105</v>
      </c>
      <c r="D98" s="106"/>
      <c r="E98" s="12">
        <v>305504</v>
      </c>
    </row>
    <row r="99" spans="1:5" ht="15" customHeight="1">
      <c r="A99" s="8"/>
      <c r="B99" s="8"/>
      <c r="C99" s="8" t="s">
        <v>44</v>
      </c>
      <c r="D99" s="13" t="s">
        <v>45</v>
      </c>
      <c r="E99" s="14">
        <v>37000</v>
      </c>
    </row>
    <row r="100" spans="1:5" ht="12.75">
      <c r="A100" s="8"/>
      <c r="B100" s="8"/>
      <c r="C100" s="8" t="s">
        <v>56</v>
      </c>
      <c r="D100" s="13" t="s">
        <v>57</v>
      </c>
      <c r="E100" s="14">
        <v>2970</v>
      </c>
    </row>
    <row r="101" spans="1:5" ht="12.75">
      <c r="A101" s="8"/>
      <c r="B101" s="8"/>
      <c r="C101" s="8" t="s">
        <v>46</v>
      </c>
      <c r="D101" s="13" t="s">
        <v>47</v>
      </c>
      <c r="E101" s="14">
        <v>7150</v>
      </c>
    </row>
    <row r="102" spans="1:5" ht="12.75">
      <c r="A102" s="8"/>
      <c r="B102" s="8"/>
      <c r="C102" s="8" t="s">
        <v>48</v>
      </c>
      <c r="D102" s="13" t="s">
        <v>49</v>
      </c>
      <c r="E102" s="14">
        <v>980</v>
      </c>
    </row>
    <row r="103" spans="1:5" ht="12.75">
      <c r="A103" s="8"/>
      <c r="B103" s="8"/>
      <c r="C103" s="8" t="s">
        <v>31</v>
      </c>
      <c r="D103" s="13" t="s">
        <v>32</v>
      </c>
      <c r="E103" s="14">
        <v>5000</v>
      </c>
    </row>
    <row r="104" spans="1:5" ht="12.75">
      <c r="A104" s="8"/>
      <c r="B104" s="8"/>
      <c r="C104" s="8" t="s">
        <v>35</v>
      </c>
      <c r="D104" s="13" t="s">
        <v>36</v>
      </c>
      <c r="E104" s="14">
        <v>250000</v>
      </c>
    </row>
    <row r="105" spans="1:5" ht="12.75">
      <c r="A105" s="8"/>
      <c r="B105" s="8"/>
      <c r="C105" s="8" t="s">
        <v>71</v>
      </c>
      <c r="D105" s="13" t="s">
        <v>72</v>
      </c>
      <c r="E105" s="14">
        <v>600</v>
      </c>
    </row>
    <row r="106" spans="1:5" ht="12.75">
      <c r="A106" s="8"/>
      <c r="B106" s="8"/>
      <c r="C106" s="8" t="s">
        <v>73</v>
      </c>
      <c r="D106" s="13" t="s">
        <v>24</v>
      </c>
      <c r="E106" s="14">
        <v>898</v>
      </c>
    </row>
    <row r="107" spans="1:5" ht="12.75">
      <c r="A107" s="8"/>
      <c r="B107" s="8"/>
      <c r="C107" s="8" t="s">
        <v>74</v>
      </c>
      <c r="D107" s="13" t="s">
        <v>106</v>
      </c>
      <c r="E107" s="14">
        <v>906</v>
      </c>
    </row>
    <row r="108" spans="1:5" ht="12.75" customHeight="1">
      <c r="A108" s="8"/>
      <c r="B108" s="11" t="s">
        <v>107</v>
      </c>
      <c r="C108" s="106" t="s">
        <v>108</v>
      </c>
      <c r="D108" s="106"/>
      <c r="E108" s="12">
        <v>20000</v>
      </c>
    </row>
    <row r="109" spans="1:5" ht="12.75">
      <c r="A109" s="8"/>
      <c r="B109" s="8"/>
      <c r="C109" s="8" t="s">
        <v>35</v>
      </c>
      <c r="D109" s="13" t="s">
        <v>36</v>
      </c>
      <c r="E109" s="14">
        <v>20000</v>
      </c>
    </row>
    <row r="110" spans="1:5" ht="12.75" customHeight="1">
      <c r="A110" s="8"/>
      <c r="B110" s="11" t="s">
        <v>109</v>
      </c>
      <c r="C110" s="106" t="s">
        <v>23</v>
      </c>
      <c r="D110" s="106"/>
      <c r="E110" s="12">
        <f>SUM(E111:E112)</f>
        <v>59662</v>
      </c>
    </row>
    <row r="111" spans="1:5" ht="12.75">
      <c r="A111" s="8"/>
      <c r="B111" s="11"/>
      <c r="C111" s="20">
        <v>3260</v>
      </c>
      <c r="D111" s="21" t="s">
        <v>110</v>
      </c>
      <c r="E111" s="12">
        <v>13662</v>
      </c>
    </row>
    <row r="112" spans="1:5" ht="12.75">
      <c r="A112" s="8"/>
      <c r="B112" s="8"/>
      <c r="C112" s="8" t="s">
        <v>74</v>
      </c>
      <c r="D112" s="13" t="s">
        <v>75</v>
      </c>
      <c r="E112" s="14">
        <v>46000</v>
      </c>
    </row>
    <row r="113" spans="1:5" ht="12.75">
      <c r="A113" s="7" t="s">
        <v>111</v>
      </c>
      <c r="B113" s="7"/>
      <c r="C113" s="7"/>
      <c r="D113" s="9" t="s">
        <v>112</v>
      </c>
      <c r="E113" s="10">
        <f>SUM(E114,E117)</f>
        <v>89665</v>
      </c>
    </row>
    <row r="114" spans="1:5" ht="12.75">
      <c r="A114" s="8"/>
      <c r="B114" s="11" t="s">
        <v>113</v>
      </c>
      <c r="C114" s="11"/>
      <c r="D114" s="22" t="s">
        <v>114</v>
      </c>
      <c r="E114" s="12">
        <f>E116</f>
        <v>6000</v>
      </c>
    </row>
    <row r="115" spans="1:5" ht="12.75">
      <c r="A115" s="8"/>
      <c r="B115" s="8"/>
      <c r="C115" s="8" t="s">
        <v>31</v>
      </c>
      <c r="D115" s="13" t="s">
        <v>32</v>
      </c>
      <c r="E115" s="14">
        <v>0</v>
      </c>
    </row>
    <row r="116" spans="1:5" ht="12.75">
      <c r="A116" s="8"/>
      <c r="B116" s="8"/>
      <c r="C116" s="8" t="s">
        <v>35</v>
      </c>
      <c r="D116" s="13" t="s">
        <v>36</v>
      </c>
      <c r="E116" s="14">
        <v>6000</v>
      </c>
    </row>
    <row r="117" spans="1:5" ht="12.75" customHeight="1">
      <c r="A117" s="8"/>
      <c r="B117" s="11" t="s">
        <v>115</v>
      </c>
      <c r="C117" s="106" t="s">
        <v>116</v>
      </c>
      <c r="D117" s="106"/>
      <c r="E117" s="12">
        <f>SUM(E118:E130)</f>
        <v>83665</v>
      </c>
    </row>
    <row r="118" spans="1:5" ht="12.75">
      <c r="A118" s="8"/>
      <c r="B118" s="8"/>
      <c r="C118" s="8" t="s">
        <v>52</v>
      </c>
      <c r="D118" s="13" t="s">
        <v>53</v>
      </c>
      <c r="E118" s="14">
        <v>3600</v>
      </c>
    </row>
    <row r="119" spans="1:5" ht="12.75">
      <c r="A119" s="8"/>
      <c r="B119" s="8"/>
      <c r="C119" s="8" t="s">
        <v>44</v>
      </c>
      <c r="D119" s="13" t="s">
        <v>45</v>
      </c>
      <c r="E119" s="14">
        <v>29000</v>
      </c>
    </row>
    <row r="120" spans="1:5" ht="12.75">
      <c r="A120" s="8"/>
      <c r="B120" s="8"/>
      <c r="C120" s="8" t="s">
        <v>56</v>
      </c>
      <c r="D120" s="13" t="s">
        <v>57</v>
      </c>
      <c r="E120" s="14">
        <v>1448</v>
      </c>
    </row>
    <row r="121" spans="1:5" ht="12.75">
      <c r="A121" s="8"/>
      <c r="B121" s="8"/>
      <c r="C121" s="8" t="s">
        <v>46</v>
      </c>
      <c r="D121" s="13" t="s">
        <v>47</v>
      </c>
      <c r="E121" s="14">
        <v>5200</v>
      </c>
    </row>
    <row r="122" spans="1:5" ht="12.75">
      <c r="A122" s="8"/>
      <c r="B122" s="8"/>
      <c r="C122" s="8" t="s">
        <v>48</v>
      </c>
      <c r="D122" s="13" t="s">
        <v>49</v>
      </c>
      <c r="E122" s="14">
        <v>910</v>
      </c>
    </row>
    <row r="123" spans="1:5" ht="12.75">
      <c r="A123" s="8"/>
      <c r="B123" s="8"/>
      <c r="C123" s="8" t="s">
        <v>31</v>
      </c>
      <c r="D123" s="13" t="s">
        <v>32</v>
      </c>
      <c r="E123" s="14">
        <v>5817</v>
      </c>
    </row>
    <row r="124" spans="1:5" ht="12.75">
      <c r="A124" s="8"/>
      <c r="B124" s="8"/>
      <c r="C124" s="8" t="s">
        <v>63</v>
      </c>
      <c r="D124" s="13" t="s">
        <v>64</v>
      </c>
      <c r="E124" s="14">
        <v>22000</v>
      </c>
    </row>
    <row r="125" spans="1:5" ht="12.75">
      <c r="A125" s="8"/>
      <c r="B125" s="8"/>
      <c r="C125" s="8" t="s">
        <v>35</v>
      </c>
      <c r="D125" s="13" t="s">
        <v>36</v>
      </c>
      <c r="E125" s="14">
        <v>11536</v>
      </c>
    </row>
    <row r="126" spans="1:5" ht="12.75">
      <c r="A126" s="8"/>
      <c r="B126" s="8"/>
      <c r="C126" s="8" t="s">
        <v>65</v>
      </c>
      <c r="D126" s="13" t="s">
        <v>66</v>
      </c>
      <c r="E126" s="14">
        <v>1250</v>
      </c>
    </row>
    <row r="127" spans="1:5" ht="22.5" customHeight="1">
      <c r="A127" s="8"/>
      <c r="B127" s="8"/>
      <c r="C127" s="8" t="s">
        <v>67</v>
      </c>
      <c r="D127" s="13" t="s">
        <v>68</v>
      </c>
      <c r="E127" s="14">
        <v>100</v>
      </c>
    </row>
    <row r="128" spans="1:5" ht="22.5" customHeight="1">
      <c r="A128" s="8"/>
      <c r="B128" s="8"/>
      <c r="C128" s="8" t="s">
        <v>69</v>
      </c>
      <c r="D128" s="13" t="s">
        <v>70</v>
      </c>
      <c r="E128" s="14">
        <v>1500</v>
      </c>
    </row>
    <row r="129" spans="1:5" ht="12.75">
      <c r="A129" s="8"/>
      <c r="B129" s="8"/>
      <c r="C129" s="8" t="s">
        <v>71</v>
      </c>
      <c r="D129" s="13" t="s">
        <v>72</v>
      </c>
      <c r="E129" s="14">
        <v>398</v>
      </c>
    </row>
    <row r="130" spans="1:5" ht="12.75">
      <c r="A130" s="8"/>
      <c r="B130" s="8"/>
      <c r="C130" s="8" t="s">
        <v>74</v>
      </c>
      <c r="D130" s="13" t="s">
        <v>75</v>
      </c>
      <c r="E130" s="14">
        <v>906</v>
      </c>
    </row>
    <row r="131" spans="1:5" ht="12.75">
      <c r="A131" s="7" t="s">
        <v>117</v>
      </c>
      <c r="B131" s="7"/>
      <c r="C131" s="7"/>
      <c r="D131" s="9" t="s">
        <v>118</v>
      </c>
      <c r="E131" s="10">
        <f>SUM(E132,E134,E147,E149,E151,E153)</f>
        <v>2793320</v>
      </c>
    </row>
    <row r="132" spans="1:5" ht="12.75" customHeight="1">
      <c r="A132" s="8"/>
      <c r="B132" s="11" t="s">
        <v>119</v>
      </c>
      <c r="C132" s="106" t="s">
        <v>120</v>
      </c>
      <c r="D132" s="106"/>
      <c r="E132" s="12">
        <f>E133</f>
        <v>17600</v>
      </c>
    </row>
    <row r="133" spans="1:5" ht="22.5">
      <c r="A133" s="8"/>
      <c r="B133" s="8"/>
      <c r="C133" s="8" t="s">
        <v>121</v>
      </c>
      <c r="D133" s="13" t="s">
        <v>122</v>
      </c>
      <c r="E133" s="14">
        <v>17600</v>
      </c>
    </row>
    <row r="134" spans="1:5" ht="26.25" customHeight="1">
      <c r="A134" s="8"/>
      <c r="B134" s="11" t="s">
        <v>123</v>
      </c>
      <c r="C134" s="106" t="s">
        <v>124</v>
      </c>
      <c r="D134" s="106"/>
      <c r="E134" s="12">
        <f>SUM(E135:E146)</f>
        <v>2517300</v>
      </c>
    </row>
    <row r="135" spans="1:5" ht="12.75">
      <c r="A135" s="8"/>
      <c r="B135" s="8"/>
      <c r="C135" s="8" t="s">
        <v>125</v>
      </c>
      <c r="D135" s="13" t="s">
        <v>126</v>
      </c>
      <c r="E135" s="14">
        <v>2425000</v>
      </c>
    </row>
    <row r="136" spans="1:5" ht="12.75">
      <c r="A136" s="8"/>
      <c r="B136" s="8"/>
      <c r="C136" s="8" t="s">
        <v>44</v>
      </c>
      <c r="D136" s="13" t="s">
        <v>45</v>
      </c>
      <c r="E136" s="14">
        <v>35000</v>
      </c>
    </row>
    <row r="137" spans="1:5" ht="12.75">
      <c r="A137" s="8"/>
      <c r="B137" s="8"/>
      <c r="C137" s="8" t="s">
        <v>56</v>
      </c>
      <c r="D137" s="13" t="s">
        <v>57</v>
      </c>
      <c r="E137" s="14">
        <v>1750</v>
      </c>
    </row>
    <row r="138" spans="1:5" ht="12.75">
      <c r="A138" s="8"/>
      <c r="B138" s="8"/>
      <c r="C138" s="8" t="s">
        <v>46</v>
      </c>
      <c r="D138" s="13" t="s">
        <v>47</v>
      </c>
      <c r="E138" s="14">
        <v>7000</v>
      </c>
    </row>
    <row r="139" spans="1:5" ht="12.75">
      <c r="A139" s="8"/>
      <c r="B139" s="8"/>
      <c r="C139" s="8" t="s">
        <v>48</v>
      </c>
      <c r="D139" s="13" t="s">
        <v>49</v>
      </c>
      <c r="E139" s="14">
        <v>1100</v>
      </c>
    </row>
    <row r="140" spans="1:5" ht="12.75">
      <c r="A140" s="8"/>
      <c r="B140" s="8"/>
      <c r="C140" s="16">
        <v>4170</v>
      </c>
      <c r="D140" s="13" t="s">
        <v>62</v>
      </c>
      <c r="E140" s="14">
        <v>3291</v>
      </c>
    </row>
    <row r="141" spans="1:5" ht="12.75">
      <c r="A141" s="8"/>
      <c r="B141" s="8"/>
      <c r="C141" s="8" t="s">
        <v>31</v>
      </c>
      <c r="D141" s="13" t="s">
        <v>32</v>
      </c>
      <c r="E141" s="14">
        <v>15747</v>
      </c>
    </row>
    <row r="142" spans="1:5" ht="12.75">
      <c r="A142" s="8"/>
      <c r="B142" s="8"/>
      <c r="C142" s="8" t="s">
        <v>35</v>
      </c>
      <c r="D142" s="13" t="s">
        <v>36</v>
      </c>
      <c r="E142" s="14">
        <v>20000</v>
      </c>
    </row>
    <row r="143" spans="1:5" ht="12.75">
      <c r="A143" s="8"/>
      <c r="B143" s="8"/>
      <c r="C143" s="8" t="s">
        <v>71</v>
      </c>
      <c r="D143" s="13" t="s">
        <v>72</v>
      </c>
      <c r="E143" s="14">
        <v>450</v>
      </c>
    </row>
    <row r="144" spans="1:5" ht="12.75">
      <c r="A144" s="8"/>
      <c r="B144" s="8"/>
      <c r="C144" s="8" t="s">
        <v>74</v>
      </c>
      <c r="D144" s="13" t="s">
        <v>75</v>
      </c>
      <c r="E144" s="14">
        <v>906</v>
      </c>
    </row>
    <row r="145" spans="1:5" ht="22.5">
      <c r="A145" s="8"/>
      <c r="B145" s="8"/>
      <c r="C145" s="8" t="s">
        <v>76</v>
      </c>
      <c r="D145" s="13" t="s">
        <v>77</v>
      </c>
      <c r="E145" s="14">
        <v>2456</v>
      </c>
    </row>
    <row r="146" spans="1:5" ht="17.25" customHeight="1">
      <c r="A146" s="8"/>
      <c r="B146" s="8"/>
      <c r="C146" s="16">
        <v>6060</v>
      </c>
      <c r="D146" s="13" t="s">
        <v>91</v>
      </c>
      <c r="E146" s="14">
        <v>4600</v>
      </c>
    </row>
    <row r="147" spans="1:5" ht="24.75" customHeight="1">
      <c r="A147" s="8"/>
      <c r="B147" s="11" t="s">
        <v>127</v>
      </c>
      <c r="C147" s="106" t="s">
        <v>128</v>
      </c>
      <c r="D147" s="106"/>
      <c r="E147" s="12">
        <f>E148</f>
        <v>4200</v>
      </c>
    </row>
    <row r="148" spans="1:5" ht="12.75">
      <c r="A148" s="8"/>
      <c r="B148" s="8"/>
      <c r="C148" s="8" t="s">
        <v>125</v>
      </c>
      <c r="D148" s="13" t="s">
        <v>126</v>
      </c>
      <c r="E148" s="14">
        <v>4200</v>
      </c>
    </row>
    <row r="149" spans="1:5" ht="21.75" customHeight="1">
      <c r="A149" s="8"/>
      <c r="B149" s="11" t="s">
        <v>129</v>
      </c>
      <c r="C149" s="106" t="s">
        <v>130</v>
      </c>
      <c r="D149" s="106"/>
      <c r="E149" s="12">
        <f>E150</f>
        <v>136520</v>
      </c>
    </row>
    <row r="150" spans="1:5" ht="12.75">
      <c r="A150" s="8"/>
      <c r="B150" s="8"/>
      <c r="C150" s="8" t="s">
        <v>125</v>
      </c>
      <c r="D150" s="13" t="s">
        <v>126</v>
      </c>
      <c r="E150" s="14">
        <v>136520</v>
      </c>
    </row>
    <row r="151" spans="1:5" ht="12.75">
      <c r="A151" s="8"/>
      <c r="B151" s="11" t="s">
        <v>131</v>
      </c>
      <c r="C151" s="11"/>
      <c r="D151" s="22" t="s">
        <v>132</v>
      </c>
      <c r="E151" s="12">
        <v>2500</v>
      </c>
    </row>
    <row r="152" spans="1:5" ht="12.75">
      <c r="A152" s="8"/>
      <c r="B152" s="8"/>
      <c r="C152" s="8" t="s">
        <v>125</v>
      </c>
      <c r="D152" s="13" t="s">
        <v>126</v>
      </c>
      <c r="E152" s="14">
        <v>2500</v>
      </c>
    </row>
    <row r="153" spans="1:5" ht="12.75">
      <c r="A153" s="8"/>
      <c r="B153" s="11" t="s">
        <v>133</v>
      </c>
      <c r="C153" s="11"/>
      <c r="D153" s="22" t="s">
        <v>23</v>
      </c>
      <c r="E153" s="12">
        <f>SUM(E154,E155)</f>
        <v>115200</v>
      </c>
    </row>
    <row r="154" spans="1:5" ht="12.75">
      <c r="A154" s="8"/>
      <c r="B154" s="8"/>
      <c r="C154" s="8" t="s">
        <v>125</v>
      </c>
      <c r="D154" s="13" t="s">
        <v>126</v>
      </c>
      <c r="E154" s="14">
        <v>114200</v>
      </c>
    </row>
    <row r="155" spans="1:5" ht="12.75">
      <c r="A155" s="8"/>
      <c r="B155" s="8"/>
      <c r="C155" s="8" t="s">
        <v>31</v>
      </c>
      <c r="D155" s="13" t="s">
        <v>32</v>
      </c>
      <c r="E155" s="14">
        <v>1000</v>
      </c>
    </row>
    <row r="156" spans="1:5" ht="17.25" customHeight="1">
      <c r="A156" s="19">
        <v>853</v>
      </c>
      <c r="B156" s="8"/>
      <c r="C156" s="8"/>
      <c r="D156" s="9" t="s">
        <v>134</v>
      </c>
      <c r="E156" s="10">
        <f>E157</f>
        <v>90230</v>
      </c>
    </row>
    <row r="157" spans="1:5" ht="12.75">
      <c r="A157" s="8"/>
      <c r="B157" s="17">
        <v>85395</v>
      </c>
      <c r="C157" s="107" t="s">
        <v>23</v>
      </c>
      <c r="D157" s="107"/>
      <c r="E157" s="12">
        <f>SUM(E158:E169)</f>
        <v>90230</v>
      </c>
    </row>
    <row r="158" spans="1:5" ht="12.75">
      <c r="A158" s="8"/>
      <c r="B158" s="8"/>
      <c r="C158" s="16">
        <v>3118</v>
      </c>
      <c r="D158" s="13" t="s">
        <v>126</v>
      </c>
      <c r="E158" s="14">
        <v>2078</v>
      </c>
    </row>
    <row r="159" spans="1:5" ht="12.75">
      <c r="A159" s="8"/>
      <c r="B159" s="8"/>
      <c r="C159" s="16">
        <v>3119</v>
      </c>
      <c r="D159" s="13" t="s">
        <v>126</v>
      </c>
      <c r="E159" s="14">
        <v>7402</v>
      </c>
    </row>
    <row r="160" spans="1:5" ht="12.75">
      <c r="A160" s="8"/>
      <c r="B160" s="8"/>
      <c r="C160" s="16">
        <v>4018</v>
      </c>
      <c r="D160" s="13" t="s">
        <v>45</v>
      </c>
      <c r="E160" s="14">
        <v>19866</v>
      </c>
    </row>
    <row r="161" spans="1:5" ht="12.75">
      <c r="A161" s="8"/>
      <c r="B161" s="8"/>
      <c r="C161" s="16">
        <v>4019</v>
      </c>
      <c r="D161" s="13" t="s">
        <v>45</v>
      </c>
      <c r="E161" s="14">
        <v>1754</v>
      </c>
    </row>
    <row r="162" spans="1:5" ht="12.75">
      <c r="A162" s="8"/>
      <c r="B162" s="8"/>
      <c r="C162" s="16">
        <v>4118</v>
      </c>
      <c r="D162" s="13" t="s">
        <v>47</v>
      </c>
      <c r="E162" s="14">
        <v>3200</v>
      </c>
    </row>
    <row r="163" spans="1:5" ht="12.75">
      <c r="A163" s="8"/>
      <c r="B163" s="8"/>
      <c r="C163" s="16">
        <v>4119</v>
      </c>
      <c r="D163" s="13" t="s">
        <v>47</v>
      </c>
      <c r="E163" s="14">
        <v>282</v>
      </c>
    </row>
    <row r="164" spans="1:5" ht="12.75">
      <c r="A164" s="8"/>
      <c r="B164" s="8"/>
      <c r="C164" s="16">
        <v>4128</v>
      </c>
      <c r="D164" s="13" t="s">
        <v>49</v>
      </c>
      <c r="E164" s="14">
        <v>476</v>
      </c>
    </row>
    <row r="165" spans="1:5" ht="12.75">
      <c r="A165" s="8"/>
      <c r="B165" s="8"/>
      <c r="C165" s="16">
        <v>4129</v>
      </c>
      <c r="D165" s="13" t="s">
        <v>49</v>
      </c>
      <c r="E165" s="14">
        <v>42</v>
      </c>
    </row>
    <row r="166" spans="1:5" ht="12.75">
      <c r="A166" s="8"/>
      <c r="B166" s="8"/>
      <c r="C166" s="16">
        <v>4218</v>
      </c>
      <c r="D166" s="13" t="s">
        <v>32</v>
      </c>
      <c r="E166" s="14">
        <v>12950</v>
      </c>
    </row>
    <row r="167" spans="1:5" ht="12.75">
      <c r="A167" s="8"/>
      <c r="B167" s="8"/>
      <c r="C167" s="16">
        <v>4308</v>
      </c>
      <c r="D167" s="13" t="s">
        <v>36</v>
      </c>
      <c r="E167" s="14">
        <v>38680</v>
      </c>
    </row>
    <row r="168" spans="1:5" ht="12.75">
      <c r="A168" s="8"/>
      <c r="B168" s="8"/>
      <c r="C168" s="23">
        <v>4418</v>
      </c>
      <c r="D168" s="13" t="s">
        <v>72</v>
      </c>
      <c r="E168" s="14">
        <v>500</v>
      </c>
    </row>
    <row r="169" spans="1:5" ht="22.5">
      <c r="A169" s="8"/>
      <c r="B169" s="8"/>
      <c r="C169" s="16">
        <v>4748</v>
      </c>
      <c r="D169" s="13" t="s">
        <v>77</v>
      </c>
      <c r="E169" s="14">
        <v>3000</v>
      </c>
    </row>
    <row r="170" spans="1:5" ht="12.75">
      <c r="A170" s="19">
        <v>854</v>
      </c>
      <c r="B170" s="7"/>
      <c r="C170" s="7"/>
      <c r="D170" s="9" t="s">
        <v>135</v>
      </c>
      <c r="E170" s="10">
        <f>E171</f>
        <v>105112</v>
      </c>
    </row>
    <row r="171" spans="1:5" ht="12.75">
      <c r="A171" s="8"/>
      <c r="B171" s="11">
        <v>85415</v>
      </c>
      <c r="C171" s="11"/>
      <c r="D171" s="22" t="s">
        <v>136</v>
      </c>
      <c r="E171" s="12">
        <f>SUM(E172,E173)</f>
        <v>105112</v>
      </c>
    </row>
    <row r="172" spans="1:5" ht="12.75">
      <c r="A172" s="8"/>
      <c r="B172" s="8"/>
      <c r="C172" s="16">
        <v>3240</v>
      </c>
      <c r="D172" s="13" t="s">
        <v>137</v>
      </c>
      <c r="E172" s="14">
        <v>92243</v>
      </c>
    </row>
    <row r="173" spans="1:5" ht="12.75">
      <c r="A173" s="8"/>
      <c r="B173" s="8"/>
      <c r="C173" s="16">
        <v>3260</v>
      </c>
      <c r="D173" s="13" t="s">
        <v>110</v>
      </c>
      <c r="E173" s="14">
        <v>12869</v>
      </c>
    </row>
    <row r="174" spans="1:5" ht="12.75">
      <c r="A174" s="19">
        <v>900</v>
      </c>
      <c r="B174" s="7"/>
      <c r="C174" s="7"/>
      <c r="D174" s="9" t="s">
        <v>138</v>
      </c>
      <c r="E174" s="10">
        <f>SUM(E175,E177)</f>
        <v>111000</v>
      </c>
    </row>
    <row r="175" spans="1:5" ht="12.75">
      <c r="A175" s="8"/>
      <c r="B175" s="11" t="s">
        <v>139</v>
      </c>
      <c r="C175" s="11"/>
      <c r="D175" s="22" t="s">
        <v>140</v>
      </c>
      <c r="E175" s="12">
        <v>2000</v>
      </c>
    </row>
    <row r="176" spans="1:5" ht="12.75">
      <c r="A176" s="8"/>
      <c r="B176" s="8"/>
      <c r="C176" s="8" t="s">
        <v>31</v>
      </c>
      <c r="D176" s="13" t="s">
        <v>32</v>
      </c>
      <c r="E176" s="14">
        <v>2000</v>
      </c>
    </row>
    <row r="177" spans="1:5" ht="12.75">
      <c r="A177" s="8"/>
      <c r="B177" s="17">
        <v>90015</v>
      </c>
      <c r="C177" s="11"/>
      <c r="D177" s="22" t="s">
        <v>141</v>
      </c>
      <c r="E177" s="12">
        <v>109000</v>
      </c>
    </row>
    <row r="178" spans="1:5" ht="12.75">
      <c r="A178" s="8"/>
      <c r="B178" s="16"/>
      <c r="C178" s="16">
        <v>4260</v>
      </c>
      <c r="D178" s="13" t="s">
        <v>64</v>
      </c>
      <c r="E178" s="14">
        <v>86000</v>
      </c>
    </row>
    <row r="179" spans="1:5" ht="12.75">
      <c r="A179" s="8"/>
      <c r="B179" s="16"/>
      <c r="C179" s="16">
        <v>4300</v>
      </c>
      <c r="D179" s="13" t="s">
        <v>36</v>
      </c>
      <c r="E179" s="14">
        <v>23000</v>
      </c>
    </row>
    <row r="180" spans="1:5" ht="12.75">
      <c r="A180" s="19">
        <v>921</v>
      </c>
      <c r="B180" s="19"/>
      <c r="C180" s="19"/>
      <c r="D180" s="9" t="s">
        <v>142</v>
      </c>
      <c r="E180" s="10">
        <v>128000</v>
      </c>
    </row>
    <row r="181" spans="1:5" ht="12.75">
      <c r="A181" s="8"/>
      <c r="B181" s="16">
        <v>92116</v>
      </c>
      <c r="C181" s="16"/>
      <c r="D181" s="13" t="s">
        <v>143</v>
      </c>
      <c r="E181" s="14">
        <v>128000</v>
      </c>
    </row>
    <row r="182" spans="1:5" ht="22.5">
      <c r="A182" s="8"/>
      <c r="B182" s="16"/>
      <c r="C182" s="16">
        <v>2480</v>
      </c>
      <c r="D182" s="13" t="s">
        <v>144</v>
      </c>
      <c r="E182" s="14">
        <v>128000</v>
      </c>
    </row>
    <row r="183" spans="1:5" ht="12.75">
      <c r="A183" s="19">
        <v>926</v>
      </c>
      <c r="B183" s="19"/>
      <c r="C183" s="19"/>
      <c r="D183" s="9" t="s">
        <v>145</v>
      </c>
      <c r="E183" s="10">
        <f>SUM(E184,E196)</f>
        <v>476894</v>
      </c>
    </row>
    <row r="184" spans="1:5" ht="12.75">
      <c r="A184" s="8"/>
      <c r="B184" s="17">
        <v>92601</v>
      </c>
      <c r="C184" s="17"/>
      <c r="D184" s="22" t="s">
        <v>146</v>
      </c>
      <c r="E184" s="12">
        <f>SUM(E185:E195)</f>
        <v>437394</v>
      </c>
    </row>
    <row r="185" spans="1:5" ht="12.75">
      <c r="A185" s="8"/>
      <c r="B185" s="16"/>
      <c r="C185" s="16">
        <v>4010</v>
      </c>
      <c r="D185" s="13" t="s">
        <v>45</v>
      </c>
      <c r="E185" s="14">
        <v>57400</v>
      </c>
    </row>
    <row r="186" spans="1:5" ht="12.75">
      <c r="A186" s="8"/>
      <c r="B186" s="16"/>
      <c r="C186" s="16">
        <v>4040</v>
      </c>
      <c r="D186" s="13" t="s">
        <v>57</v>
      </c>
      <c r="E186" s="14">
        <v>3900</v>
      </c>
    </row>
    <row r="187" spans="1:5" ht="12.75">
      <c r="A187" s="8"/>
      <c r="B187" s="16"/>
      <c r="C187" s="16">
        <v>4110</v>
      </c>
      <c r="D187" s="13" t="s">
        <v>47</v>
      </c>
      <c r="E187" s="14">
        <v>10960</v>
      </c>
    </row>
    <row r="188" spans="1:5" ht="12.75">
      <c r="A188" s="8"/>
      <c r="B188" s="16"/>
      <c r="C188" s="16">
        <v>4120</v>
      </c>
      <c r="D188" s="13" t="s">
        <v>49</v>
      </c>
      <c r="E188" s="14">
        <v>1503</v>
      </c>
    </row>
    <row r="189" spans="1:5" ht="12.75">
      <c r="A189" s="8"/>
      <c r="B189" s="16"/>
      <c r="C189" s="16">
        <v>4210</v>
      </c>
      <c r="D189" s="13" t="s">
        <v>32</v>
      </c>
      <c r="E189" s="14">
        <v>22020</v>
      </c>
    </row>
    <row r="190" spans="1:5" ht="12.75">
      <c r="A190" s="8"/>
      <c r="B190" s="16"/>
      <c r="C190" s="16">
        <v>4260</v>
      </c>
      <c r="D190" s="13" t="s">
        <v>64</v>
      </c>
      <c r="E190" s="14">
        <v>54500</v>
      </c>
    </row>
    <row r="191" spans="1:5" ht="12.75">
      <c r="A191" s="8"/>
      <c r="B191" s="16"/>
      <c r="C191" s="16">
        <v>4300</v>
      </c>
      <c r="D191" s="13" t="s">
        <v>36</v>
      </c>
      <c r="E191" s="14">
        <v>20000</v>
      </c>
    </row>
    <row r="192" spans="1:5" ht="22.5">
      <c r="A192" s="8"/>
      <c r="B192" s="16"/>
      <c r="C192" s="16">
        <v>4360</v>
      </c>
      <c r="D192" s="13" t="s">
        <v>68</v>
      </c>
      <c r="E192" s="14">
        <v>2999</v>
      </c>
    </row>
    <row r="193" spans="1:5" ht="22.5">
      <c r="A193" s="8"/>
      <c r="B193" s="16"/>
      <c r="C193" s="16">
        <v>4370</v>
      </c>
      <c r="D193" s="13" t="s">
        <v>70</v>
      </c>
      <c r="E193" s="14">
        <v>2300</v>
      </c>
    </row>
    <row r="194" spans="1:5" ht="12.75">
      <c r="A194" s="8"/>
      <c r="B194" s="16"/>
      <c r="C194" s="16">
        <v>4440</v>
      </c>
      <c r="D194" s="13" t="s">
        <v>106</v>
      </c>
      <c r="E194" s="14">
        <v>1812</v>
      </c>
    </row>
    <row r="195" spans="1:5" ht="18" customHeight="1">
      <c r="A195" s="8"/>
      <c r="B195" s="16"/>
      <c r="C195" s="16">
        <v>6060</v>
      </c>
      <c r="D195" s="13" t="s">
        <v>91</v>
      </c>
      <c r="E195" s="14">
        <v>260000</v>
      </c>
    </row>
    <row r="196" spans="1:5" ht="12.75">
      <c r="A196" s="8"/>
      <c r="B196" s="17">
        <v>92605</v>
      </c>
      <c r="C196" s="17"/>
      <c r="D196" s="22" t="s">
        <v>147</v>
      </c>
      <c r="E196" s="12">
        <f>SUM(E197:E199)</f>
        <v>39500</v>
      </c>
    </row>
    <row r="197" spans="1:5" ht="12.75">
      <c r="A197" s="8"/>
      <c r="B197" s="8"/>
      <c r="C197" s="16">
        <v>4170</v>
      </c>
      <c r="D197" s="13" t="s">
        <v>62</v>
      </c>
      <c r="E197" s="14">
        <v>3700</v>
      </c>
    </row>
    <row r="198" spans="1:5" ht="12.75">
      <c r="A198" s="8"/>
      <c r="B198" s="8"/>
      <c r="C198" s="16">
        <v>4210</v>
      </c>
      <c r="D198" s="13" t="s">
        <v>32</v>
      </c>
      <c r="E198" s="14">
        <v>16500</v>
      </c>
    </row>
    <row r="199" spans="1:5" ht="12.75">
      <c r="A199" s="8"/>
      <c r="B199" s="8"/>
      <c r="C199" s="16">
        <v>4300</v>
      </c>
      <c r="D199" s="13" t="s">
        <v>36</v>
      </c>
      <c r="E199" s="14">
        <v>19300</v>
      </c>
    </row>
    <row r="200" spans="1:8" ht="22.5" customHeight="1">
      <c r="A200" s="108" t="s">
        <v>148</v>
      </c>
      <c r="B200" s="108"/>
      <c r="C200" s="108"/>
      <c r="D200" s="108"/>
      <c r="E200" s="10">
        <f>SUM(E183,E180,E174,E170,E156,E131,E113,E97,E94,E77,E72,E32,E21,E14)</f>
        <v>13165461</v>
      </c>
      <c r="H200" s="18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24" t="s">
        <v>149</v>
      </c>
      <c r="B203" s="25"/>
      <c r="C203" s="3"/>
      <c r="D203" s="3"/>
      <c r="E203" s="3"/>
    </row>
    <row r="204" spans="1:5" ht="12.75">
      <c r="A204" s="3"/>
      <c r="B204" s="3"/>
      <c r="C204" s="3"/>
      <c r="D204" s="3"/>
      <c r="E204" s="5" t="s">
        <v>150</v>
      </c>
    </row>
    <row r="205" spans="1:5" ht="21.75" customHeight="1">
      <c r="A205" s="7" t="s">
        <v>7</v>
      </c>
      <c r="B205" s="7" t="s">
        <v>8</v>
      </c>
      <c r="C205" s="7" t="s">
        <v>9</v>
      </c>
      <c r="D205" s="6" t="s">
        <v>10</v>
      </c>
      <c r="E205" s="6" t="s">
        <v>11</v>
      </c>
    </row>
    <row r="206" spans="1:5" ht="12.75">
      <c r="A206" s="26">
        <v>801</v>
      </c>
      <c r="B206" s="27"/>
      <c r="C206" s="27"/>
      <c r="D206" s="27" t="s">
        <v>151</v>
      </c>
      <c r="E206" s="28">
        <f>E207</f>
        <v>2125814</v>
      </c>
    </row>
    <row r="207" spans="1:5" ht="12.75">
      <c r="A207" s="29"/>
      <c r="B207" s="30">
        <v>80101</v>
      </c>
      <c r="C207" s="30"/>
      <c r="D207" s="31" t="s">
        <v>152</v>
      </c>
      <c r="E207" s="32">
        <f>SUM(E208:E225)</f>
        <v>2125814</v>
      </c>
    </row>
    <row r="208" spans="1:5" ht="12.75">
      <c r="A208" s="8"/>
      <c r="B208" s="8"/>
      <c r="C208" s="16">
        <v>3020</v>
      </c>
      <c r="D208" s="13" t="s">
        <v>90</v>
      </c>
      <c r="E208" s="14">
        <v>89614</v>
      </c>
    </row>
    <row r="209" spans="1:5" ht="12.75">
      <c r="A209" s="8"/>
      <c r="B209" s="8"/>
      <c r="C209" s="16">
        <v>4010</v>
      </c>
      <c r="D209" s="13" t="s">
        <v>45</v>
      </c>
      <c r="E209" s="14">
        <v>1029268</v>
      </c>
    </row>
    <row r="210" spans="1:5" ht="12.75">
      <c r="A210" s="8"/>
      <c r="B210" s="8"/>
      <c r="C210" s="16">
        <v>4040</v>
      </c>
      <c r="D210" s="13" t="s">
        <v>57</v>
      </c>
      <c r="E210" s="14">
        <v>69000</v>
      </c>
    </row>
    <row r="211" spans="1:5" ht="12.75">
      <c r="A211" s="8"/>
      <c r="B211" s="8"/>
      <c r="C211" s="16">
        <v>4110</v>
      </c>
      <c r="D211" s="13" t="s">
        <v>47</v>
      </c>
      <c r="E211" s="14">
        <f>220426+1125</f>
        <v>221551</v>
      </c>
    </row>
    <row r="212" spans="1:5" ht="12.75">
      <c r="A212" s="8"/>
      <c r="B212" s="8"/>
      <c r="C212" s="16">
        <v>4120</v>
      </c>
      <c r="D212" s="13" t="s">
        <v>49</v>
      </c>
      <c r="E212" s="14">
        <v>30424</v>
      </c>
    </row>
    <row r="213" spans="1:5" ht="12.75">
      <c r="A213" s="8"/>
      <c r="B213" s="8"/>
      <c r="C213" s="16">
        <v>4170</v>
      </c>
      <c r="D213" s="13" t="s">
        <v>62</v>
      </c>
      <c r="E213" s="14">
        <v>2657</v>
      </c>
    </row>
    <row r="214" spans="1:5" ht="12.75">
      <c r="A214" s="8"/>
      <c r="B214" s="8"/>
      <c r="C214" s="8" t="s">
        <v>31</v>
      </c>
      <c r="D214" s="13" t="s">
        <v>32</v>
      </c>
      <c r="E214" s="14">
        <v>83000</v>
      </c>
    </row>
    <row r="215" spans="1:5" ht="12.75">
      <c r="A215" s="8"/>
      <c r="B215" s="8"/>
      <c r="C215" s="16">
        <v>4240</v>
      </c>
      <c r="D215" s="13" t="s">
        <v>153</v>
      </c>
      <c r="E215" s="14">
        <v>23900</v>
      </c>
    </row>
    <row r="216" spans="1:5" ht="12.75">
      <c r="A216" s="8"/>
      <c r="B216" s="8"/>
      <c r="C216" s="16">
        <v>4260</v>
      </c>
      <c r="D216" s="13" t="s">
        <v>64</v>
      </c>
      <c r="E216" s="14">
        <v>110000</v>
      </c>
    </row>
    <row r="217" spans="1:5" ht="12.75">
      <c r="A217" s="8"/>
      <c r="B217" s="8"/>
      <c r="C217" s="16">
        <v>4300</v>
      </c>
      <c r="D217" s="13" t="s">
        <v>36</v>
      </c>
      <c r="E217" s="14">
        <v>49000</v>
      </c>
    </row>
    <row r="218" spans="1:5" ht="22.5">
      <c r="A218" s="8"/>
      <c r="B218" s="8"/>
      <c r="C218" s="16">
        <v>4350</v>
      </c>
      <c r="D218" s="13" t="s">
        <v>68</v>
      </c>
      <c r="E218" s="14">
        <v>1100</v>
      </c>
    </row>
    <row r="219" spans="1:5" ht="22.5">
      <c r="A219" s="8"/>
      <c r="B219" s="8"/>
      <c r="C219" s="16">
        <v>4360</v>
      </c>
      <c r="D219" s="13" t="s">
        <v>70</v>
      </c>
      <c r="E219" s="14">
        <v>1500</v>
      </c>
    </row>
    <row r="220" spans="1:5" ht="12.75">
      <c r="A220" s="8"/>
      <c r="B220" s="8"/>
      <c r="C220" s="16">
        <v>4370</v>
      </c>
      <c r="D220" s="13" t="s">
        <v>154</v>
      </c>
      <c r="E220" s="14">
        <v>4000</v>
      </c>
    </row>
    <row r="221" spans="1:5" ht="12.75">
      <c r="A221" s="8"/>
      <c r="B221" s="8"/>
      <c r="C221" s="16">
        <v>4410</v>
      </c>
      <c r="D221" s="13" t="s">
        <v>72</v>
      </c>
      <c r="E221" s="14">
        <v>2500</v>
      </c>
    </row>
    <row r="222" spans="1:5" ht="12.75">
      <c r="A222" s="8"/>
      <c r="B222" s="8"/>
      <c r="C222" s="16">
        <v>4440</v>
      </c>
      <c r="D222" s="13" t="s">
        <v>75</v>
      </c>
      <c r="E222" s="14">
        <v>78200</v>
      </c>
    </row>
    <row r="223" spans="1:5" ht="22.5">
      <c r="A223" s="8"/>
      <c r="B223" s="8"/>
      <c r="C223" s="16">
        <v>4740</v>
      </c>
      <c r="D223" s="13" t="s">
        <v>77</v>
      </c>
      <c r="E223" s="8">
        <v>5100</v>
      </c>
    </row>
    <row r="224" spans="1:5" ht="12.75">
      <c r="A224" s="8"/>
      <c r="B224" s="8"/>
      <c r="C224" s="16">
        <v>6050</v>
      </c>
      <c r="D224" s="13" t="s">
        <v>17</v>
      </c>
      <c r="E224" s="29">
        <v>35000</v>
      </c>
    </row>
    <row r="225" spans="1:5" ht="22.5">
      <c r="A225" s="33"/>
      <c r="B225" s="33"/>
      <c r="C225" s="34">
        <v>6060</v>
      </c>
      <c r="D225" s="13" t="s">
        <v>91</v>
      </c>
      <c r="E225" s="35">
        <v>290000</v>
      </c>
    </row>
    <row r="226" spans="1:5" ht="19.5" customHeight="1">
      <c r="A226" s="109" t="s">
        <v>148</v>
      </c>
      <c r="B226" s="109"/>
      <c r="C226" s="109"/>
      <c r="D226" s="109"/>
      <c r="E226" s="10">
        <f>E206</f>
        <v>2125814</v>
      </c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6" t="s">
        <v>155</v>
      </c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5" t="s">
        <v>6</v>
      </c>
    </row>
    <row r="231" spans="1:5" ht="24" customHeight="1">
      <c r="A231" s="7" t="s">
        <v>7</v>
      </c>
      <c r="B231" s="7" t="s">
        <v>8</v>
      </c>
      <c r="C231" s="6" t="s">
        <v>9</v>
      </c>
      <c r="D231" s="6" t="s">
        <v>10</v>
      </c>
      <c r="E231" s="6" t="s">
        <v>11</v>
      </c>
    </row>
    <row r="232" spans="1:5" ht="12.75">
      <c r="A232" s="26">
        <v>801</v>
      </c>
      <c r="B232" s="27"/>
      <c r="C232" s="27"/>
      <c r="D232" s="27" t="s">
        <v>151</v>
      </c>
      <c r="E232" s="28">
        <f>E233</f>
        <v>576932</v>
      </c>
    </row>
    <row r="233" spans="1:5" ht="12.75">
      <c r="A233" s="29"/>
      <c r="B233" s="30">
        <v>80101</v>
      </c>
      <c r="C233" s="30"/>
      <c r="D233" s="31" t="s">
        <v>152</v>
      </c>
      <c r="E233" s="32">
        <f>SUM(E234:E250)</f>
        <v>576932</v>
      </c>
    </row>
    <row r="234" spans="1:5" ht="12.75">
      <c r="A234" s="8"/>
      <c r="B234" s="8"/>
      <c r="C234" s="16">
        <v>3020</v>
      </c>
      <c r="D234" s="13" t="s">
        <v>90</v>
      </c>
      <c r="E234" s="14">
        <v>24508</v>
      </c>
    </row>
    <row r="235" spans="1:5" ht="12.75">
      <c r="A235" s="8"/>
      <c r="B235" s="8"/>
      <c r="C235" s="16">
        <v>4010</v>
      </c>
      <c r="D235" s="13" t="s">
        <v>45</v>
      </c>
      <c r="E235" s="14">
        <v>329830</v>
      </c>
    </row>
    <row r="236" spans="1:5" ht="12.75">
      <c r="A236" s="8"/>
      <c r="B236" s="8"/>
      <c r="C236" s="16">
        <v>4040</v>
      </c>
      <c r="D236" s="13" t="s">
        <v>57</v>
      </c>
      <c r="E236" s="14">
        <v>28000</v>
      </c>
    </row>
    <row r="237" spans="1:5" ht="12.75">
      <c r="A237" s="8"/>
      <c r="B237" s="8"/>
      <c r="C237" s="16">
        <v>4110</v>
      </c>
      <c r="D237" s="13" t="s">
        <v>47</v>
      </c>
      <c r="E237" s="14">
        <v>61509</v>
      </c>
    </row>
    <row r="238" spans="1:5" ht="12.75">
      <c r="A238" s="8"/>
      <c r="B238" s="8"/>
      <c r="C238" s="16">
        <v>4120</v>
      </c>
      <c r="D238" s="13" t="s">
        <v>49</v>
      </c>
      <c r="E238" s="14">
        <v>8418</v>
      </c>
    </row>
    <row r="239" spans="1:5" ht="12.75">
      <c r="A239" s="8"/>
      <c r="B239" s="8"/>
      <c r="C239" s="16">
        <v>4170</v>
      </c>
      <c r="D239" s="13" t="s">
        <v>62</v>
      </c>
      <c r="E239" s="14">
        <v>727</v>
      </c>
    </row>
    <row r="240" spans="1:5" ht="12.75">
      <c r="A240" s="8"/>
      <c r="B240" s="8"/>
      <c r="C240" s="8" t="s">
        <v>31</v>
      </c>
      <c r="D240" s="13" t="s">
        <v>32</v>
      </c>
      <c r="E240" s="14">
        <v>25000</v>
      </c>
    </row>
    <row r="241" spans="1:5" ht="12.75">
      <c r="A241" s="8"/>
      <c r="B241" s="8"/>
      <c r="C241" s="16">
        <v>4240</v>
      </c>
      <c r="D241" s="13" t="s">
        <v>153</v>
      </c>
      <c r="E241" s="14">
        <v>6540</v>
      </c>
    </row>
    <row r="242" spans="1:5" ht="12.75">
      <c r="A242" s="8"/>
      <c r="B242" s="8"/>
      <c r="C242" s="23">
        <v>4260</v>
      </c>
      <c r="D242" s="37" t="s">
        <v>64</v>
      </c>
      <c r="E242" s="14">
        <v>30000</v>
      </c>
    </row>
    <row r="243" spans="1:5" ht="12.75">
      <c r="A243" s="8"/>
      <c r="B243" s="8"/>
      <c r="C243" s="16">
        <v>4300</v>
      </c>
      <c r="D243" s="13" t="s">
        <v>36</v>
      </c>
      <c r="E243" s="14">
        <v>28460</v>
      </c>
    </row>
    <row r="244" spans="1:5" ht="22.5">
      <c r="A244" s="8"/>
      <c r="B244" s="8"/>
      <c r="C244" s="16">
        <v>4350</v>
      </c>
      <c r="D244" s="13" t="s">
        <v>68</v>
      </c>
      <c r="E244" s="14">
        <v>300</v>
      </c>
    </row>
    <row r="245" spans="1:5" ht="22.5">
      <c r="A245" s="8"/>
      <c r="B245" s="8"/>
      <c r="C245" s="16">
        <v>4360</v>
      </c>
      <c r="D245" s="13" t="s">
        <v>70</v>
      </c>
      <c r="E245" s="14">
        <v>400</v>
      </c>
    </row>
    <row r="246" spans="1:5" ht="12.75">
      <c r="A246" s="8"/>
      <c r="B246" s="8"/>
      <c r="C246" s="16">
        <v>4370</v>
      </c>
      <c r="D246" s="13" t="s">
        <v>154</v>
      </c>
      <c r="E246" s="14">
        <v>1150</v>
      </c>
    </row>
    <row r="247" spans="1:5" ht="12.75">
      <c r="A247" s="8"/>
      <c r="B247" s="8"/>
      <c r="C247" s="16">
        <v>4410</v>
      </c>
      <c r="D247" s="13" t="s">
        <v>72</v>
      </c>
      <c r="E247" s="14">
        <v>900</v>
      </c>
    </row>
    <row r="248" spans="1:5" ht="12.75">
      <c r="A248" s="8"/>
      <c r="B248" s="8"/>
      <c r="C248" s="16">
        <v>4440</v>
      </c>
      <c r="D248" s="13" t="s">
        <v>75</v>
      </c>
      <c r="E248" s="14">
        <v>29340</v>
      </c>
    </row>
    <row r="249" spans="1:5" ht="22.5">
      <c r="A249" s="8"/>
      <c r="B249" s="8"/>
      <c r="C249" s="16">
        <v>4740</v>
      </c>
      <c r="D249" s="13" t="s">
        <v>77</v>
      </c>
      <c r="E249" s="8">
        <v>1850</v>
      </c>
    </row>
    <row r="250" spans="1:5" ht="12.75">
      <c r="A250" s="8"/>
      <c r="B250" s="8"/>
      <c r="C250" s="16">
        <v>6050</v>
      </c>
      <c r="D250" s="13" t="s">
        <v>17</v>
      </c>
      <c r="E250" s="29">
        <v>0</v>
      </c>
    </row>
    <row r="251" spans="1:5" ht="21" customHeight="1">
      <c r="A251" s="108" t="s">
        <v>148</v>
      </c>
      <c r="B251" s="108"/>
      <c r="C251" s="108"/>
      <c r="D251" s="108"/>
      <c r="E251" s="38">
        <f>SUM(E234:E250)</f>
        <v>576932</v>
      </c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6" t="s">
        <v>156</v>
      </c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5" t="s">
        <v>6</v>
      </c>
    </row>
    <row r="256" spans="1:5" ht="22.5" customHeight="1">
      <c r="A256" s="7" t="s">
        <v>7</v>
      </c>
      <c r="B256" s="7" t="s">
        <v>8</v>
      </c>
      <c r="C256" s="6" t="s">
        <v>9</v>
      </c>
      <c r="D256" s="6" t="s">
        <v>10</v>
      </c>
      <c r="E256" s="6" t="s">
        <v>11</v>
      </c>
    </row>
    <row r="257" spans="1:5" ht="12.75">
      <c r="A257" s="26">
        <v>801</v>
      </c>
      <c r="B257" s="27"/>
      <c r="C257" s="27"/>
      <c r="D257" s="27" t="s">
        <v>151</v>
      </c>
      <c r="E257" s="28">
        <f>SUM(E259:E275)</f>
        <v>955137</v>
      </c>
    </row>
    <row r="258" spans="1:5" ht="12.75">
      <c r="A258" s="29"/>
      <c r="B258" s="30">
        <v>80101</v>
      </c>
      <c r="C258" s="30"/>
      <c r="D258" s="31" t="s">
        <v>152</v>
      </c>
      <c r="E258" s="32">
        <f>SUM(E259:E275)</f>
        <v>955137</v>
      </c>
    </row>
    <row r="259" spans="1:5" ht="12.75">
      <c r="A259" s="8"/>
      <c r="B259" s="8"/>
      <c r="C259" s="16">
        <v>3020</v>
      </c>
      <c r="D259" s="13" t="s">
        <v>90</v>
      </c>
      <c r="E259" s="14">
        <v>30380</v>
      </c>
    </row>
    <row r="260" spans="1:5" ht="12.75">
      <c r="A260" s="8"/>
      <c r="B260" s="8"/>
      <c r="C260" s="16">
        <v>4010</v>
      </c>
      <c r="D260" s="13" t="s">
        <v>45</v>
      </c>
      <c r="E260" s="14">
        <v>351745</v>
      </c>
    </row>
    <row r="261" spans="1:5" ht="12.75">
      <c r="A261" s="8"/>
      <c r="B261" s="8"/>
      <c r="C261" s="16">
        <v>4040</v>
      </c>
      <c r="D261" s="13" t="s">
        <v>57</v>
      </c>
      <c r="E261" s="14">
        <v>36000</v>
      </c>
    </row>
    <row r="262" spans="1:5" ht="12.75">
      <c r="A262" s="8"/>
      <c r="B262" s="8"/>
      <c r="C262" s="16">
        <v>4110</v>
      </c>
      <c r="D262" s="13" t="s">
        <v>47</v>
      </c>
      <c r="E262" s="14">
        <v>76095</v>
      </c>
    </row>
    <row r="263" spans="1:5" ht="12.75">
      <c r="A263" s="8"/>
      <c r="B263" s="8"/>
      <c r="C263" s="16">
        <v>4120</v>
      </c>
      <c r="D263" s="13" t="s">
        <v>49</v>
      </c>
      <c r="E263" s="14">
        <v>10397</v>
      </c>
    </row>
    <row r="264" spans="1:5" ht="12.75">
      <c r="A264" s="8"/>
      <c r="B264" s="8"/>
      <c r="C264" s="16">
        <v>4170</v>
      </c>
      <c r="D264" s="13" t="s">
        <v>62</v>
      </c>
      <c r="E264" s="14">
        <v>900</v>
      </c>
    </row>
    <row r="265" spans="1:5" ht="12.75">
      <c r="A265" s="8"/>
      <c r="B265" s="8"/>
      <c r="C265" s="8" t="s">
        <v>31</v>
      </c>
      <c r="D265" s="13" t="s">
        <v>32</v>
      </c>
      <c r="E265" s="14">
        <v>92000</v>
      </c>
    </row>
    <row r="266" spans="1:5" ht="12.75">
      <c r="A266" s="8"/>
      <c r="B266" s="8"/>
      <c r="C266" s="16">
        <v>4240</v>
      </c>
      <c r="D266" s="13" t="s">
        <v>153</v>
      </c>
      <c r="E266" s="14">
        <v>8170</v>
      </c>
    </row>
    <row r="267" spans="1:5" ht="12.75">
      <c r="A267" s="8"/>
      <c r="B267" s="8"/>
      <c r="C267" s="23">
        <v>4260</v>
      </c>
      <c r="D267" s="37" t="s">
        <v>64</v>
      </c>
      <c r="E267" s="14">
        <v>72850</v>
      </c>
    </row>
    <row r="268" spans="1:5" ht="12.75">
      <c r="A268" s="8"/>
      <c r="B268" s="8"/>
      <c r="C268" s="16">
        <v>4300</v>
      </c>
      <c r="D268" s="13" t="s">
        <v>36</v>
      </c>
      <c r="E268" s="14">
        <v>30000</v>
      </c>
    </row>
    <row r="269" spans="1:5" ht="22.5">
      <c r="A269" s="8"/>
      <c r="B269" s="8"/>
      <c r="C269" s="16">
        <v>4350</v>
      </c>
      <c r="D269" s="13" t="s">
        <v>68</v>
      </c>
      <c r="E269" s="14">
        <v>500</v>
      </c>
    </row>
    <row r="270" spans="1:5" ht="22.5">
      <c r="A270" s="8"/>
      <c r="B270" s="8"/>
      <c r="C270" s="16">
        <v>4360</v>
      </c>
      <c r="D270" s="13" t="s">
        <v>70</v>
      </c>
      <c r="E270" s="14">
        <v>700</v>
      </c>
    </row>
    <row r="271" spans="1:5" ht="12.75">
      <c r="A271" s="8"/>
      <c r="B271" s="8"/>
      <c r="C271" s="16">
        <v>4370</v>
      </c>
      <c r="D271" s="13" t="s">
        <v>154</v>
      </c>
      <c r="E271" s="14">
        <v>1500</v>
      </c>
    </row>
    <row r="272" spans="1:5" ht="12.75">
      <c r="A272" s="8"/>
      <c r="B272" s="8"/>
      <c r="C272" s="16">
        <v>4410</v>
      </c>
      <c r="D272" s="13" t="s">
        <v>72</v>
      </c>
      <c r="E272" s="14">
        <v>2000</v>
      </c>
    </row>
    <row r="273" spans="1:5" ht="12.75">
      <c r="A273" s="8"/>
      <c r="B273" s="8"/>
      <c r="C273" s="16">
        <v>4440</v>
      </c>
      <c r="D273" s="13" t="s">
        <v>75</v>
      </c>
      <c r="E273" s="14">
        <v>28700</v>
      </c>
    </row>
    <row r="274" spans="1:5" ht="22.5">
      <c r="A274" s="8"/>
      <c r="B274" s="8"/>
      <c r="C274" s="16">
        <v>4740</v>
      </c>
      <c r="D274" s="13" t="s">
        <v>77</v>
      </c>
      <c r="E274" s="14">
        <v>3200</v>
      </c>
    </row>
    <row r="275" spans="1:5" ht="12.75">
      <c r="A275" s="8"/>
      <c r="B275" s="8"/>
      <c r="C275" s="16">
        <v>6050</v>
      </c>
      <c r="D275" s="13" t="s">
        <v>17</v>
      </c>
      <c r="E275" s="39">
        <v>210000</v>
      </c>
    </row>
    <row r="276" spans="1:5" ht="22.5" customHeight="1">
      <c r="A276" s="108" t="s">
        <v>148</v>
      </c>
      <c r="B276" s="108"/>
      <c r="C276" s="108"/>
      <c r="D276" s="108"/>
      <c r="E276" s="10">
        <f>SUM(E259:E275)</f>
        <v>955137</v>
      </c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6" t="s">
        <v>157</v>
      </c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5" t="s">
        <v>150</v>
      </c>
    </row>
    <row r="281" spans="1:5" ht="19.5" customHeight="1">
      <c r="A281" s="7" t="s">
        <v>7</v>
      </c>
      <c r="B281" s="7" t="s">
        <v>8</v>
      </c>
      <c r="C281" s="6" t="s">
        <v>9</v>
      </c>
      <c r="D281" s="6" t="s">
        <v>10</v>
      </c>
      <c r="E281" s="6" t="s">
        <v>11</v>
      </c>
    </row>
    <row r="282" spans="1:5" ht="12.75">
      <c r="A282" s="26">
        <v>801</v>
      </c>
      <c r="B282" s="27"/>
      <c r="C282" s="27"/>
      <c r="D282" s="27" t="s">
        <v>151</v>
      </c>
      <c r="E282" s="28">
        <f>E283</f>
        <v>626962</v>
      </c>
    </row>
    <row r="283" spans="1:5" ht="12.75">
      <c r="A283" s="30"/>
      <c r="B283" s="30">
        <v>80101</v>
      </c>
      <c r="C283" s="30"/>
      <c r="D283" s="31" t="s">
        <v>152</v>
      </c>
      <c r="E283" s="32">
        <f>SUM(E284:E300)</f>
        <v>626962</v>
      </c>
    </row>
    <row r="284" spans="1:5" ht="12.75">
      <c r="A284" s="8"/>
      <c r="B284" s="8"/>
      <c r="C284" s="16">
        <v>3020</v>
      </c>
      <c r="D284" s="13" t="s">
        <v>90</v>
      </c>
      <c r="E284" s="14">
        <v>23998</v>
      </c>
    </row>
    <row r="285" spans="1:5" ht="12.75">
      <c r="A285" s="8"/>
      <c r="B285" s="8"/>
      <c r="C285" s="16">
        <v>4010</v>
      </c>
      <c r="D285" s="13" t="s">
        <v>45</v>
      </c>
      <c r="E285" s="14">
        <v>331777</v>
      </c>
    </row>
    <row r="286" spans="1:5" ht="12.75">
      <c r="A286" s="8"/>
      <c r="B286" s="8"/>
      <c r="C286" s="16">
        <v>4040</v>
      </c>
      <c r="D286" s="13" t="s">
        <v>57</v>
      </c>
      <c r="E286" s="14">
        <v>27000</v>
      </c>
    </row>
    <row r="287" spans="1:5" ht="12.75">
      <c r="A287" s="8"/>
      <c r="B287" s="8"/>
      <c r="C287" s="16">
        <v>4110</v>
      </c>
      <c r="D287" s="13" t="s">
        <v>47</v>
      </c>
      <c r="E287" s="14">
        <v>60345</v>
      </c>
    </row>
    <row r="288" spans="1:5" ht="12.75">
      <c r="A288" s="8"/>
      <c r="B288" s="8"/>
      <c r="C288" s="16">
        <v>4120</v>
      </c>
      <c r="D288" s="13" t="s">
        <v>49</v>
      </c>
      <c r="E288" s="14">
        <v>8246</v>
      </c>
    </row>
    <row r="289" spans="1:5" ht="12.75">
      <c r="A289" s="8"/>
      <c r="B289" s="8"/>
      <c r="C289" s="16">
        <v>4170</v>
      </c>
      <c r="D289" s="13" t="s">
        <v>62</v>
      </c>
      <c r="E289" s="14">
        <v>716</v>
      </c>
    </row>
    <row r="290" spans="1:5" ht="12.75">
      <c r="A290" s="8"/>
      <c r="B290" s="8"/>
      <c r="C290" s="8" t="s">
        <v>31</v>
      </c>
      <c r="D290" s="13" t="s">
        <v>32</v>
      </c>
      <c r="E290" s="14">
        <v>50000</v>
      </c>
    </row>
    <row r="291" spans="1:5" ht="12.75">
      <c r="A291" s="8"/>
      <c r="B291" s="8"/>
      <c r="C291" s="16">
        <v>4240</v>
      </c>
      <c r="D291" s="13" t="s">
        <v>153</v>
      </c>
      <c r="E291" s="14">
        <v>6390</v>
      </c>
    </row>
    <row r="292" spans="1:5" ht="12.75">
      <c r="A292" s="8"/>
      <c r="B292" s="8"/>
      <c r="C292" s="23">
        <v>4260</v>
      </c>
      <c r="D292" s="37" t="s">
        <v>64</v>
      </c>
      <c r="E292" s="14">
        <v>74150</v>
      </c>
    </row>
    <row r="293" spans="1:5" ht="12.75">
      <c r="A293" s="8"/>
      <c r="B293" s="8"/>
      <c r="C293" s="16">
        <v>4300</v>
      </c>
      <c r="D293" s="13" t="s">
        <v>36</v>
      </c>
      <c r="E293" s="14">
        <v>7240</v>
      </c>
    </row>
    <row r="294" spans="1:5" ht="22.5">
      <c r="A294" s="8"/>
      <c r="B294" s="8"/>
      <c r="C294" s="16">
        <v>4350</v>
      </c>
      <c r="D294" s="13" t="s">
        <v>68</v>
      </c>
      <c r="E294" s="14">
        <v>300</v>
      </c>
    </row>
    <row r="295" spans="1:5" ht="22.5">
      <c r="A295" s="8"/>
      <c r="B295" s="8"/>
      <c r="C295" s="16">
        <v>4360</v>
      </c>
      <c r="D295" s="13" t="s">
        <v>70</v>
      </c>
      <c r="E295" s="14">
        <v>700</v>
      </c>
    </row>
    <row r="296" spans="1:5" ht="12.75">
      <c r="A296" s="8"/>
      <c r="B296" s="8"/>
      <c r="C296" s="16">
        <v>4370</v>
      </c>
      <c r="D296" s="13" t="s">
        <v>154</v>
      </c>
      <c r="E296" s="14">
        <v>1150</v>
      </c>
    </row>
    <row r="297" spans="1:5" ht="12.75">
      <c r="A297" s="8"/>
      <c r="B297" s="8"/>
      <c r="C297" s="16">
        <v>4410</v>
      </c>
      <c r="D297" s="13" t="s">
        <v>72</v>
      </c>
      <c r="E297" s="14">
        <v>2000</v>
      </c>
    </row>
    <row r="298" spans="1:5" ht="12.75">
      <c r="A298" s="8"/>
      <c r="B298" s="8"/>
      <c r="C298" s="16">
        <v>4440</v>
      </c>
      <c r="D298" s="13" t="s">
        <v>75</v>
      </c>
      <c r="E298" s="14">
        <v>31500</v>
      </c>
    </row>
    <row r="299" spans="1:5" ht="22.5">
      <c r="A299" s="8"/>
      <c r="B299" s="8"/>
      <c r="C299" s="16">
        <v>4740</v>
      </c>
      <c r="D299" s="13" t="s">
        <v>77</v>
      </c>
      <c r="E299" s="8">
        <v>1450</v>
      </c>
    </row>
    <row r="300" spans="1:5" ht="12.75">
      <c r="A300" s="8"/>
      <c r="B300" s="8"/>
      <c r="C300" s="16">
        <v>6050</v>
      </c>
      <c r="D300" s="13" t="s">
        <v>17</v>
      </c>
      <c r="E300" s="29">
        <v>0</v>
      </c>
    </row>
    <row r="301" spans="1:5" ht="12.75">
      <c r="A301" s="110" t="s">
        <v>148</v>
      </c>
      <c r="B301" s="110"/>
      <c r="C301" s="110"/>
      <c r="D301" s="110"/>
      <c r="E301" s="28">
        <f>SUM(E284:E300)</f>
        <v>626962</v>
      </c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6" t="s">
        <v>158</v>
      </c>
      <c r="B304" s="36"/>
      <c r="C304" s="36"/>
      <c r="D304" s="36"/>
      <c r="E304" s="3"/>
    </row>
    <row r="305" spans="1:5" ht="12.75">
      <c r="A305" s="36"/>
      <c r="B305" s="36"/>
      <c r="C305" s="36"/>
      <c r="D305" s="36"/>
      <c r="E305" s="5" t="s">
        <v>6</v>
      </c>
    </row>
    <row r="306" spans="1:5" ht="21.75" customHeight="1">
      <c r="A306" s="6" t="s">
        <v>7</v>
      </c>
      <c r="B306" s="6" t="s">
        <v>8</v>
      </c>
      <c r="C306" s="6" t="s">
        <v>9</v>
      </c>
      <c r="D306" s="6" t="s">
        <v>10</v>
      </c>
      <c r="E306" s="6" t="s">
        <v>11</v>
      </c>
    </row>
    <row r="307" spans="1:5" ht="12.75">
      <c r="A307" s="26">
        <v>801</v>
      </c>
      <c r="B307" s="27"/>
      <c r="C307" s="27"/>
      <c r="D307" s="27" t="s">
        <v>151</v>
      </c>
      <c r="E307" s="28">
        <f>E308</f>
        <v>82156</v>
      </c>
    </row>
    <row r="308" spans="1:5" ht="14.25" customHeight="1">
      <c r="A308" s="30"/>
      <c r="B308" s="30">
        <v>80103</v>
      </c>
      <c r="C308" s="30"/>
      <c r="D308" s="31" t="s">
        <v>159</v>
      </c>
      <c r="E308" s="32">
        <f>SUM(E309:E318)</f>
        <v>82156</v>
      </c>
    </row>
    <row r="309" spans="1:5" ht="12.75">
      <c r="A309" s="8"/>
      <c r="B309" s="8"/>
      <c r="C309" s="16">
        <v>3020</v>
      </c>
      <c r="D309" s="13" t="s">
        <v>90</v>
      </c>
      <c r="E309" s="14">
        <v>6180</v>
      </c>
    </row>
    <row r="310" spans="1:5" ht="12.75">
      <c r="A310" s="8"/>
      <c r="B310" s="8"/>
      <c r="C310" s="16">
        <v>4010</v>
      </c>
      <c r="D310" s="13" t="s">
        <v>45</v>
      </c>
      <c r="E310" s="14">
        <v>50316</v>
      </c>
    </row>
    <row r="311" spans="1:5" ht="12.75">
      <c r="A311" s="8"/>
      <c r="B311" s="8"/>
      <c r="C311" s="16">
        <v>4040</v>
      </c>
      <c r="D311" s="13" t="s">
        <v>57</v>
      </c>
      <c r="E311" s="14">
        <v>4400</v>
      </c>
    </row>
    <row r="312" spans="1:5" ht="12.75">
      <c r="A312" s="8"/>
      <c r="B312" s="8"/>
      <c r="C312" s="16">
        <v>4110</v>
      </c>
      <c r="D312" s="13" t="s">
        <v>47</v>
      </c>
      <c r="E312" s="14">
        <v>12020</v>
      </c>
    </row>
    <row r="313" spans="1:5" ht="12.75">
      <c r="A313" s="8"/>
      <c r="B313" s="8"/>
      <c r="C313" s="16">
        <v>4120</v>
      </c>
      <c r="D313" s="13" t="s">
        <v>49</v>
      </c>
      <c r="E313" s="14">
        <v>1573</v>
      </c>
    </row>
    <row r="314" spans="1:5" ht="12.75">
      <c r="A314" s="8"/>
      <c r="B314" s="8"/>
      <c r="C314" s="8" t="s">
        <v>31</v>
      </c>
      <c r="D314" s="13" t="s">
        <v>32</v>
      </c>
      <c r="E314" s="14">
        <v>900</v>
      </c>
    </row>
    <row r="315" spans="1:5" ht="18" customHeight="1">
      <c r="A315" s="8"/>
      <c r="B315" s="8"/>
      <c r="C315" s="16">
        <v>4240</v>
      </c>
      <c r="D315" s="13" t="s">
        <v>153</v>
      </c>
      <c r="E315" s="14">
        <v>1067</v>
      </c>
    </row>
    <row r="316" spans="1:5" ht="12.75">
      <c r="A316" s="8"/>
      <c r="B316" s="8"/>
      <c r="C316" s="16">
        <v>4300</v>
      </c>
      <c r="D316" s="13" t="s">
        <v>36</v>
      </c>
      <c r="E316" s="14">
        <v>600</v>
      </c>
    </row>
    <row r="317" spans="1:5" ht="12.75">
      <c r="A317" s="8"/>
      <c r="B317" s="8"/>
      <c r="C317" s="16">
        <v>4410</v>
      </c>
      <c r="D317" s="13" t="s">
        <v>72</v>
      </c>
      <c r="E317" s="14">
        <v>200</v>
      </c>
    </row>
    <row r="318" spans="1:5" ht="18" customHeight="1">
      <c r="A318" s="8"/>
      <c r="B318" s="8"/>
      <c r="C318" s="16">
        <v>4440</v>
      </c>
      <c r="D318" s="13" t="s">
        <v>75</v>
      </c>
      <c r="E318" s="14">
        <v>4900</v>
      </c>
    </row>
    <row r="319" spans="1:5" ht="12.75">
      <c r="A319" s="110" t="s">
        <v>148</v>
      </c>
      <c r="B319" s="110"/>
      <c r="C319" s="110"/>
      <c r="D319" s="110"/>
      <c r="E319" s="28">
        <f>E307</f>
        <v>82156</v>
      </c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6" t="s">
        <v>160</v>
      </c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5" t="s">
        <v>6</v>
      </c>
    </row>
    <row r="324" spans="1:5" ht="18.75" customHeight="1">
      <c r="A324" s="6" t="s">
        <v>7</v>
      </c>
      <c r="B324" s="6" t="s">
        <v>8</v>
      </c>
      <c r="C324" s="6" t="s">
        <v>9</v>
      </c>
      <c r="D324" s="6" t="s">
        <v>10</v>
      </c>
      <c r="E324" s="6" t="s">
        <v>11</v>
      </c>
    </row>
    <row r="325" spans="1:5" ht="12.75">
      <c r="A325" s="26">
        <v>801</v>
      </c>
      <c r="B325" s="27"/>
      <c r="C325" s="27"/>
      <c r="D325" s="27" t="s">
        <v>151</v>
      </c>
      <c r="E325" s="28">
        <f>E326</f>
        <v>48318</v>
      </c>
    </row>
    <row r="326" spans="1:5" ht="16.5" customHeight="1">
      <c r="A326" s="29"/>
      <c r="B326" s="30">
        <v>80103</v>
      </c>
      <c r="C326" s="30"/>
      <c r="D326" s="31" t="s">
        <v>159</v>
      </c>
      <c r="E326" s="32">
        <f>SUM(E327:E336)</f>
        <v>48318</v>
      </c>
    </row>
    <row r="327" spans="1:5" ht="12.75">
      <c r="A327" s="8"/>
      <c r="B327" s="8"/>
      <c r="C327" s="16">
        <v>3020</v>
      </c>
      <c r="D327" s="13" t="s">
        <v>90</v>
      </c>
      <c r="E327" s="14">
        <v>3120</v>
      </c>
    </row>
    <row r="328" spans="1:5" ht="12.75">
      <c r="A328" s="8"/>
      <c r="B328" s="8"/>
      <c r="C328" s="16">
        <v>4010</v>
      </c>
      <c r="D328" s="13" t="s">
        <v>45</v>
      </c>
      <c r="E328" s="14">
        <v>32740</v>
      </c>
    </row>
    <row r="329" spans="1:5" ht="12.75">
      <c r="A329" s="8"/>
      <c r="B329" s="8"/>
      <c r="C329" s="16">
        <v>4040</v>
      </c>
      <c r="D329" s="13" t="s">
        <v>57</v>
      </c>
      <c r="E329" s="14">
        <v>2400</v>
      </c>
    </row>
    <row r="330" spans="1:5" ht="12.75">
      <c r="A330" s="8"/>
      <c r="B330" s="8"/>
      <c r="C330" s="16">
        <v>4110</v>
      </c>
      <c r="D330" s="13" t="s">
        <v>47</v>
      </c>
      <c r="E330" s="14">
        <v>6070</v>
      </c>
    </row>
    <row r="331" spans="1:5" ht="12.75">
      <c r="A331" s="8"/>
      <c r="B331" s="8"/>
      <c r="C331" s="16">
        <v>4120</v>
      </c>
      <c r="D331" s="13" t="s">
        <v>49</v>
      </c>
      <c r="E331" s="14">
        <v>837</v>
      </c>
    </row>
    <row r="332" spans="1:5" ht="12.75">
      <c r="A332" s="8"/>
      <c r="B332" s="8"/>
      <c r="C332" s="8" t="s">
        <v>31</v>
      </c>
      <c r="D332" s="13" t="s">
        <v>32</v>
      </c>
      <c r="E332" s="14">
        <v>184</v>
      </c>
    </row>
    <row r="333" spans="1:5" ht="15.75" customHeight="1">
      <c r="A333" s="8"/>
      <c r="B333" s="8"/>
      <c r="C333" s="16">
        <v>4240</v>
      </c>
      <c r="D333" s="13" t="s">
        <v>153</v>
      </c>
      <c r="E333" s="14">
        <v>217</v>
      </c>
    </row>
    <row r="334" spans="1:5" ht="12.75">
      <c r="A334" s="8"/>
      <c r="B334" s="8"/>
      <c r="C334" s="16">
        <v>4300</v>
      </c>
      <c r="D334" s="13" t="s">
        <v>36</v>
      </c>
      <c r="E334" s="14">
        <v>100</v>
      </c>
    </row>
    <row r="335" spans="1:5" ht="12.75">
      <c r="A335" s="8"/>
      <c r="B335" s="8"/>
      <c r="C335" s="16">
        <v>4410</v>
      </c>
      <c r="D335" s="13" t="s">
        <v>72</v>
      </c>
      <c r="E335" s="14">
        <v>100</v>
      </c>
    </row>
    <row r="336" spans="1:5" ht="18" customHeight="1">
      <c r="A336" s="8"/>
      <c r="B336" s="8"/>
      <c r="C336" s="16">
        <v>4440</v>
      </c>
      <c r="D336" s="13" t="s">
        <v>75</v>
      </c>
      <c r="E336" s="14">
        <v>2550</v>
      </c>
    </row>
    <row r="337" spans="1:5" ht="12.75">
      <c r="A337" s="110" t="s">
        <v>148</v>
      </c>
      <c r="B337" s="110"/>
      <c r="C337" s="110"/>
      <c r="D337" s="110"/>
      <c r="E337" s="28">
        <f>E325</f>
        <v>48318</v>
      </c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6" t="s">
        <v>161</v>
      </c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5" t="s">
        <v>150</v>
      </c>
    </row>
    <row r="342" spans="1:5" ht="22.5" customHeight="1">
      <c r="A342" s="6" t="s">
        <v>7</v>
      </c>
      <c r="B342" s="6" t="s">
        <v>8</v>
      </c>
      <c r="C342" s="6" t="s">
        <v>9</v>
      </c>
      <c r="D342" s="6" t="s">
        <v>10</v>
      </c>
      <c r="E342" s="6" t="s">
        <v>11</v>
      </c>
    </row>
    <row r="343" spans="1:5" ht="12.75">
      <c r="A343" s="26">
        <v>801</v>
      </c>
      <c r="B343" s="27"/>
      <c r="C343" s="27"/>
      <c r="D343" s="27" t="s">
        <v>151</v>
      </c>
      <c r="E343" s="28">
        <f>E344</f>
        <v>39826</v>
      </c>
    </row>
    <row r="344" spans="1:5" ht="12.75">
      <c r="A344" s="29"/>
      <c r="B344" s="30">
        <v>80103</v>
      </c>
      <c r="C344" s="30"/>
      <c r="D344" s="31" t="s">
        <v>159</v>
      </c>
      <c r="E344" s="32">
        <f>SUM(E345:E354)</f>
        <v>39826</v>
      </c>
    </row>
    <row r="345" spans="1:5" ht="12.75">
      <c r="A345" s="8"/>
      <c r="B345" s="8"/>
      <c r="C345" s="16">
        <v>3020</v>
      </c>
      <c r="D345" s="13" t="s">
        <v>90</v>
      </c>
      <c r="E345" s="14">
        <v>2900</v>
      </c>
    </row>
    <row r="346" spans="1:5" ht="12.75">
      <c r="A346" s="8"/>
      <c r="B346" s="8"/>
      <c r="C346" s="16">
        <v>4010</v>
      </c>
      <c r="D346" s="13" t="s">
        <v>45</v>
      </c>
      <c r="E346" s="14">
        <v>24544</v>
      </c>
    </row>
    <row r="347" spans="1:5" ht="12.75">
      <c r="A347" s="8"/>
      <c r="B347" s="8"/>
      <c r="C347" s="16">
        <v>4040</v>
      </c>
      <c r="D347" s="13" t="s">
        <v>57</v>
      </c>
      <c r="E347" s="14">
        <v>2100</v>
      </c>
    </row>
    <row r="348" spans="1:5" ht="12.75">
      <c r="A348" s="8"/>
      <c r="B348" s="8"/>
      <c r="C348" s="16">
        <v>4110</v>
      </c>
      <c r="D348" s="13" t="s">
        <v>47</v>
      </c>
      <c r="E348" s="14">
        <v>5980</v>
      </c>
    </row>
    <row r="349" spans="1:5" ht="12.75">
      <c r="A349" s="8"/>
      <c r="B349" s="8"/>
      <c r="C349" s="16">
        <v>4120</v>
      </c>
      <c r="D349" s="13" t="s">
        <v>49</v>
      </c>
      <c r="E349" s="14">
        <v>760</v>
      </c>
    </row>
    <row r="350" spans="1:5" ht="12.75">
      <c r="A350" s="8"/>
      <c r="B350" s="8"/>
      <c r="C350" s="8" t="s">
        <v>31</v>
      </c>
      <c r="D350" s="13" t="s">
        <v>32</v>
      </c>
      <c r="E350" s="14">
        <v>496</v>
      </c>
    </row>
    <row r="351" spans="1:5" ht="18" customHeight="1">
      <c r="A351" s="8"/>
      <c r="B351" s="8"/>
      <c r="C351" s="16">
        <v>4240</v>
      </c>
      <c r="D351" s="13" t="s">
        <v>153</v>
      </c>
      <c r="E351" s="14">
        <v>346</v>
      </c>
    </row>
    <row r="352" spans="1:5" ht="12.75">
      <c r="A352" s="8"/>
      <c r="B352" s="8"/>
      <c r="C352" s="16">
        <v>4300</v>
      </c>
      <c r="D352" s="13" t="s">
        <v>36</v>
      </c>
      <c r="E352" s="14">
        <v>200</v>
      </c>
    </row>
    <row r="353" spans="1:5" ht="12.75">
      <c r="A353" s="8"/>
      <c r="B353" s="8"/>
      <c r="C353" s="16">
        <v>4410</v>
      </c>
      <c r="D353" s="13" t="s">
        <v>72</v>
      </c>
      <c r="E353" s="14">
        <v>100</v>
      </c>
    </row>
    <row r="354" spans="1:5" ht="15" customHeight="1">
      <c r="A354" s="8"/>
      <c r="B354" s="8"/>
      <c r="C354" s="16">
        <v>4440</v>
      </c>
      <c r="D354" s="13" t="s">
        <v>75</v>
      </c>
      <c r="E354" s="14">
        <v>2400</v>
      </c>
    </row>
    <row r="355" spans="1:5" ht="12.75">
      <c r="A355" s="110" t="s">
        <v>148</v>
      </c>
      <c r="B355" s="110"/>
      <c r="C355" s="110"/>
      <c r="D355" s="110"/>
      <c r="E355" s="28">
        <f>E343</f>
        <v>39826</v>
      </c>
    </row>
    <row r="356" spans="1:5" ht="12.75">
      <c r="A356" s="3"/>
      <c r="B356" s="3"/>
      <c r="C356" s="3"/>
      <c r="D356" s="3"/>
      <c r="E356" s="3"/>
    </row>
    <row r="357" spans="1:5" ht="12.75">
      <c r="A357" s="36" t="s">
        <v>162</v>
      </c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5" t="s">
        <v>6</v>
      </c>
    </row>
    <row r="359" spans="1:5" ht="22.5" customHeight="1">
      <c r="A359" s="6" t="s">
        <v>7</v>
      </c>
      <c r="B359" s="6" t="s">
        <v>8</v>
      </c>
      <c r="C359" s="6" t="s">
        <v>9</v>
      </c>
      <c r="D359" s="6" t="s">
        <v>10</v>
      </c>
      <c r="E359" s="6" t="s">
        <v>11</v>
      </c>
    </row>
    <row r="360" spans="1:5" ht="12.75">
      <c r="A360" s="26">
        <v>801</v>
      </c>
      <c r="B360" s="27"/>
      <c r="C360" s="27"/>
      <c r="D360" s="27" t="s">
        <v>151</v>
      </c>
      <c r="E360" s="28">
        <f>E361</f>
        <v>39200</v>
      </c>
    </row>
    <row r="361" spans="1:5" ht="12.75">
      <c r="A361" s="29"/>
      <c r="B361" s="30">
        <v>80103</v>
      </c>
      <c r="C361" s="30"/>
      <c r="D361" s="31" t="s">
        <v>159</v>
      </c>
      <c r="E361" s="32">
        <f>SUM(E362:E371)</f>
        <v>39200</v>
      </c>
    </row>
    <row r="362" spans="1:5" ht="12.75">
      <c r="A362" s="8"/>
      <c r="B362" s="8"/>
      <c r="C362" s="16">
        <v>3020</v>
      </c>
      <c r="D362" s="13" t="s">
        <v>90</v>
      </c>
      <c r="E362" s="14">
        <v>2900</v>
      </c>
    </row>
    <row r="363" spans="1:5" ht="12.75">
      <c r="A363" s="8"/>
      <c r="B363" s="8"/>
      <c r="C363" s="16">
        <v>4010</v>
      </c>
      <c r="D363" s="13" t="s">
        <v>45</v>
      </c>
      <c r="E363" s="14">
        <v>24400</v>
      </c>
    </row>
    <row r="364" spans="1:5" ht="12.75">
      <c r="A364" s="8"/>
      <c r="B364" s="8"/>
      <c r="C364" s="16">
        <v>4040</v>
      </c>
      <c r="D364" s="13" t="s">
        <v>57</v>
      </c>
      <c r="E364" s="14">
        <v>2100</v>
      </c>
    </row>
    <row r="365" spans="1:5" ht="12.75">
      <c r="A365" s="8"/>
      <c r="B365" s="8"/>
      <c r="C365" s="16">
        <v>4110</v>
      </c>
      <c r="D365" s="13" t="s">
        <v>47</v>
      </c>
      <c r="E365" s="14">
        <v>5980</v>
      </c>
    </row>
    <row r="366" spans="1:5" ht="12.75">
      <c r="A366" s="8"/>
      <c r="B366" s="8"/>
      <c r="C366" s="16">
        <v>4120</v>
      </c>
      <c r="D366" s="13" t="s">
        <v>49</v>
      </c>
      <c r="E366" s="14">
        <v>730</v>
      </c>
    </row>
    <row r="367" spans="1:5" ht="12.75">
      <c r="A367" s="8"/>
      <c r="B367" s="8"/>
      <c r="C367" s="8" t="s">
        <v>31</v>
      </c>
      <c r="D367" s="13" t="s">
        <v>32</v>
      </c>
      <c r="E367" s="14">
        <v>230</v>
      </c>
    </row>
    <row r="368" spans="1:5" ht="17.25" customHeight="1">
      <c r="A368" s="8"/>
      <c r="B368" s="8"/>
      <c r="C368" s="16">
        <v>4240</v>
      </c>
      <c r="D368" s="13" t="s">
        <v>153</v>
      </c>
      <c r="E368" s="14">
        <v>260</v>
      </c>
    </row>
    <row r="369" spans="1:5" ht="12.75">
      <c r="A369" s="8"/>
      <c r="B369" s="8"/>
      <c r="C369" s="16">
        <v>4300</v>
      </c>
      <c r="D369" s="13" t="s">
        <v>36</v>
      </c>
      <c r="E369" s="14">
        <v>100</v>
      </c>
    </row>
    <row r="370" spans="1:5" ht="12.75">
      <c r="A370" s="8"/>
      <c r="B370" s="8"/>
      <c r="C370" s="16">
        <v>4410</v>
      </c>
      <c r="D370" s="13" t="s">
        <v>72</v>
      </c>
      <c r="E370" s="14">
        <v>100</v>
      </c>
    </row>
    <row r="371" spans="1:5" ht="17.25" customHeight="1">
      <c r="A371" s="8"/>
      <c r="B371" s="8"/>
      <c r="C371" s="16">
        <v>4440</v>
      </c>
      <c r="D371" s="13" t="s">
        <v>75</v>
      </c>
      <c r="E371" s="14">
        <v>2400</v>
      </c>
    </row>
    <row r="372" spans="1:5" ht="12.75">
      <c r="A372" s="110" t="s">
        <v>148</v>
      </c>
      <c r="B372" s="110"/>
      <c r="C372" s="110"/>
      <c r="D372" s="110"/>
      <c r="E372" s="28">
        <f>E360</f>
        <v>39200</v>
      </c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6" t="s">
        <v>163</v>
      </c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5" t="s">
        <v>6</v>
      </c>
    </row>
    <row r="377" spans="1:5" ht="17.25" customHeight="1">
      <c r="A377" s="7" t="s">
        <v>7</v>
      </c>
      <c r="B377" s="7" t="s">
        <v>8</v>
      </c>
      <c r="C377" s="6" t="s">
        <v>9</v>
      </c>
      <c r="D377" s="6" t="s">
        <v>10</v>
      </c>
      <c r="E377" s="6" t="s">
        <v>11</v>
      </c>
    </row>
    <row r="378" spans="1:5" ht="12.75">
      <c r="A378" s="26">
        <v>801</v>
      </c>
      <c r="B378" s="27"/>
      <c r="C378" s="27"/>
      <c r="D378" s="27" t="s">
        <v>151</v>
      </c>
      <c r="E378" s="28">
        <f>E379</f>
        <v>1338499</v>
      </c>
    </row>
    <row r="379" spans="1:5" ht="12.75">
      <c r="A379" s="29"/>
      <c r="B379" s="30">
        <v>80110</v>
      </c>
      <c r="C379" s="30"/>
      <c r="D379" s="31" t="s">
        <v>164</v>
      </c>
      <c r="E379" s="32">
        <f>SUM(E380:E393)</f>
        <v>1338499</v>
      </c>
    </row>
    <row r="380" spans="1:5" ht="12.75">
      <c r="A380" s="8"/>
      <c r="B380" s="8"/>
      <c r="C380" s="16">
        <v>3020</v>
      </c>
      <c r="D380" s="13" t="s">
        <v>90</v>
      </c>
      <c r="E380" s="14">
        <v>82000</v>
      </c>
    </row>
    <row r="381" spans="1:5" ht="12.75">
      <c r="A381" s="8"/>
      <c r="B381" s="8"/>
      <c r="C381" s="16">
        <v>4010</v>
      </c>
      <c r="D381" s="13" t="s">
        <v>45</v>
      </c>
      <c r="E381" s="14">
        <v>847500</v>
      </c>
    </row>
    <row r="382" spans="1:5" ht="12.75">
      <c r="A382" s="8"/>
      <c r="B382" s="8"/>
      <c r="C382" s="16">
        <v>4040</v>
      </c>
      <c r="D382" s="13" t="s">
        <v>57</v>
      </c>
      <c r="E382" s="14">
        <v>63730</v>
      </c>
    </row>
    <row r="383" spans="1:5" ht="12.75">
      <c r="A383" s="8"/>
      <c r="B383" s="8"/>
      <c r="C383" s="16">
        <v>4110</v>
      </c>
      <c r="D383" s="13" t="s">
        <v>47</v>
      </c>
      <c r="E383" s="14">
        <v>186200</v>
      </c>
    </row>
    <row r="384" spans="1:5" ht="12.75">
      <c r="A384" s="8"/>
      <c r="B384" s="8"/>
      <c r="C384" s="16">
        <v>4120</v>
      </c>
      <c r="D384" s="13" t="s">
        <v>49</v>
      </c>
      <c r="E384" s="14">
        <v>27300</v>
      </c>
    </row>
    <row r="385" spans="1:5" ht="12.75">
      <c r="A385" s="8"/>
      <c r="B385" s="8"/>
      <c r="C385" s="8" t="s">
        <v>31</v>
      </c>
      <c r="D385" s="13" t="s">
        <v>32</v>
      </c>
      <c r="E385" s="14">
        <v>41500</v>
      </c>
    </row>
    <row r="386" spans="1:5" ht="15" customHeight="1">
      <c r="A386" s="8"/>
      <c r="B386" s="8"/>
      <c r="C386" s="16">
        <v>4240</v>
      </c>
      <c r="D386" s="13" t="s">
        <v>153</v>
      </c>
      <c r="E386" s="14">
        <v>8670</v>
      </c>
    </row>
    <row r="387" spans="1:5" ht="12.75">
      <c r="A387" s="8"/>
      <c r="B387" s="8"/>
      <c r="C387" s="16">
        <v>4300</v>
      </c>
      <c r="D387" s="13" t="s">
        <v>36</v>
      </c>
      <c r="E387" s="14">
        <v>8500</v>
      </c>
    </row>
    <row r="388" spans="1:5" ht="22.5">
      <c r="A388" s="8"/>
      <c r="B388" s="8"/>
      <c r="C388" s="16">
        <v>4350</v>
      </c>
      <c r="D388" s="13" t="s">
        <v>68</v>
      </c>
      <c r="E388" s="14">
        <v>2000</v>
      </c>
    </row>
    <row r="389" spans="1:5" ht="22.5">
      <c r="A389" s="8"/>
      <c r="B389" s="8"/>
      <c r="C389" s="16">
        <v>4360</v>
      </c>
      <c r="D389" s="13" t="s">
        <v>70</v>
      </c>
      <c r="E389" s="14">
        <v>1300</v>
      </c>
    </row>
    <row r="390" spans="1:5" ht="12.75">
      <c r="A390" s="8"/>
      <c r="B390" s="8"/>
      <c r="C390" s="16">
        <v>4370</v>
      </c>
      <c r="D390" s="13" t="s">
        <v>154</v>
      </c>
      <c r="E390" s="14">
        <v>3999</v>
      </c>
    </row>
    <row r="391" spans="1:5" ht="12.75">
      <c r="A391" s="8"/>
      <c r="B391" s="8"/>
      <c r="C391" s="16">
        <v>4410</v>
      </c>
      <c r="D391" s="13" t="s">
        <v>72</v>
      </c>
      <c r="E391" s="14">
        <v>1900</v>
      </c>
    </row>
    <row r="392" spans="1:5" ht="15.75" customHeight="1">
      <c r="A392" s="8"/>
      <c r="B392" s="8"/>
      <c r="C392" s="16">
        <v>4440</v>
      </c>
      <c r="D392" s="13" t="s">
        <v>75</v>
      </c>
      <c r="E392" s="14">
        <v>59400</v>
      </c>
    </row>
    <row r="393" spans="1:5" ht="22.5">
      <c r="A393" s="8"/>
      <c r="B393" s="8"/>
      <c r="C393" s="16">
        <v>4740</v>
      </c>
      <c r="D393" s="13" t="s">
        <v>77</v>
      </c>
      <c r="E393" s="8">
        <v>4500</v>
      </c>
    </row>
    <row r="394" spans="1:5" ht="12.75">
      <c r="A394" s="110" t="s">
        <v>148</v>
      </c>
      <c r="B394" s="110"/>
      <c r="C394" s="110"/>
      <c r="D394" s="110"/>
      <c r="E394" s="28">
        <f>E378</f>
        <v>1338499</v>
      </c>
    </row>
    <row r="395" spans="1:5" ht="12.75">
      <c r="A395" s="3"/>
      <c r="B395" s="3"/>
      <c r="C395" s="3"/>
      <c r="D395" s="3"/>
      <c r="E395" s="3"/>
    </row>
    <row r="396" spans="1:5" ht="12.75">
      <c r="A396" s="36" t="s">
        <v>165</v>
      </c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5" t="s">
        <v>6</v>
      </c>
    </row>
    <row r="398" spans="1:5" ht="21.75" customHeight="1">
      <c r="A398" s="6" t="s">
        <v>7</v>
      </c>
      <c r="B398" s="6" t="s">
        <v>8</v>
      </c>
      <c r="C398" s="6" t="s">
        <v>9</v>
      </c>
      <c r="D398" s="6" t="s">
        <v>10</v>
      </c>
      <c r="E398" s="6" t="s">
        <v>11</v>
      </c>
    </row>
    <row r="399" spans="1:5" ht="12.75">
      <c r="A399" s="26">
        <v>801</v>
      </c>
      <c r="B399" s="27"/>
      <c r="C399" s="27"/>
      <c r="D399" s="27" t="s">
        <v>151</v>
      </c>
      <c r="E399" s="28">
        <f>E400</f>
        <v>879620</v>
      </c>
    </row>
    <row r="400" spans="1:5" ht="12.75">
      <c r="A400" s="29"/>
      <c r="B400" s="27">
        <v>80110</v>
      </c>
      <c r="C400" s="27"/>
      <c r="D400" s="40" t="s">
        <v>164</v>
      </c>
      <c r="E400" s="28">
        <f>SUM(E401:E413)</f>
        <v>879620</v>
      </c>
    </row>
    <row r="401" spans="1:5" ht="12.75">
      <c r="A401" s="8"/>
      <c r="B401" s="8"/>
      <c r="C401" s="16">
        <v>3020</v>
      </c>
      <c r="D401" s="13" t="s">
        <v>90</v>
      </c>
      <c r="E401" s="14">
        <v>52500</v>
      </c>
    </row>
    <row r="402" spans="1:5" ht="12.75">
      <c r="A402" s="8"/>
      <c r="B402" s="8"/>
      <c r="C402" s="16">
        <v>4010</v>
      </c>
      <c r="D402" s="13" t="s">
        <v>45</v>
      </c>
      <c r="E402" s="14">
        <v>572000</v>
      </c>
    </row>
    <row r="403" spans="1:5" ht="12.75">
      <c r="A403" s="8"/>
      <c r="B403" s="8"/>
      <c r="C403" s="16">
        <v>4040</v>
      </c>
      <c r="D403" s="13" t="s">
        <v>57</v>
      </c>
      <c r="E403" s="14">
        <v>47770</v>
      </c>
    </row>
    <row r="404" spans="1:5" ht="12.75">
      <c r="A404" s="8"/>
      <c r="B404" s="8"/>
      <c r="C404" s="16">
        <v>4110</v>
      </c>
      <c r="D404" s="13" t="s">
        <v>47</v>
      </c>
      <c r="E404" s="14">
        <v>111801</v>
      </c>
    </row>
    <row r="405" spans="1:5" ht="12.75">
      <c r="A405" s="8"/>
      <c r="B405" s="8"/>
      <c r="C405" s="16">
        <v>4120</v>
      </c>
      <c r="D405" s="13" t="s">
        <v>49</v>
      </c>
      <c r="E405" s="14">
        <v>14000</v>
      </c>
    </row>
    <row r="406" spans="1:5" ht="12.75">
      <c r="A406" s="8"/>
      <c r="B406" s="8"/>
      <c r="C406" s="16">
        <v>4170</v>
      </c>
      <c r="D406" s="13" t="s">
        <v>62</v>
      </c>
      <c r="E406" s="14">
        <v>0</v>
      </c>
    </row>
    <row r="407" spans="1:5" ht="12.75">
      <c r="A407" s="8"/>
      <c r="B407" s="8"/>
      <c r="C407" s="8" t="s">
        <v>31</v>
      </c>
      <c r="D407" s="13" t="s">
        <v>32</v>
      </c>
      <c r="E407" s="14">
        <v>25000</v>
      </c>
    </row>
    <row r="408" spans="1:5" ht="18" customHeight="1">
      <c r="A408" s="8"/>
      <c r="B408" s="8"/>
      <c r="C408" s="16">
        <v>4240</v>
      </c>
      <c r="D408" s="13" t="s">
        <v>153</v>
      </c>
      <c r="E408" s="14">
        <v>4330</v>
      </c>
    </row>
    <row r="409" spans="1:5" ht="12.75">
      <c r="A409" s="8"/>
      <c r="B409" s="8"/>
      <c r="C409" s="23">
        <v>4260</v>
      </c>
      <c r="D409" s="37" t="s">
        <v>166</v>
      </c>
      <c r="E409" s="14">
        <v>0</v>
      </c>
    </row>
    <row r="410" spans="1:5" ht="12.75">
      <c r="A410" s="8"/>
      <c r="B410" s="8"/>
      <c r="C410" s="16">
        <v>4300</v>
      </c>
      <c r="D410" s="13" t="s">
        <v>36</v>
      </c>
      <c r="E410" s="14">
        <v>5634</v>
      </c>
    </row>
    <row r="411" spans="1:5" ht="12.75">
      <c r="A411" s="8"/>
      <c r="B411" s="8"/>
      <c r="C411" s="16">
        <v>4410</v>
      </c>
      <c r="D411" s="13" t="s">
        <v>72</v>
      </c>
      <c r="E411" s="14">
        <v>4000</v>
      </c>
    </row>
    <row r="412" spans="1:5" ht="17.25" customHeight="1">
      <c r="A412" s="8"/>
      <c r="B412" s="8"/>
      <c r="C412" s="16">
        <v>4440</v>
      </c>
      <c r="D412" s="13" t="s">
        <v>75</v>
      </c>
      <c r="E412" s="14">
        <v>40085</v>
      </c>
    </row>
    <row r="413" spans="1:5" ht="22.5">
      <c r="A413" s="8"/>
      <c r="B413" s="8"/>
      <c r="C413" s="16">
        <v>4740</v>
      </c>
      <c r="D413" s="13" t="s">
        <v>77</v>
      </c>
      <c r="E413" s="8">
        <v>2500</v>
      </c>
    </row>
    <row r="414" spans="1:5" ht="12.75">
      <c r="A414" s="110" t="s">
        <v>148</v>
      </c>
      <c r="B414" s="110"/>
      <c r="C414" s="110"/>
      <c r="D414" s="110"/>
      <c r="E414" s="28">
        <f>E399</f>
        <v>879620</v>
      </c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6" t="s">
        <v>167</v>
      </c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5" t="s">
        <v>6</v>
      </c>
    </row>
    <row r="419" spans="1:5" ht="18.75" customHeight="1">
      <c r="A419" s="6" t="s">
        <v>7</v>
      </c>
      <c r="B419" s="6" t="s">
        <v>8</v>
      </c>
      <c r="C419" s="6" t="s">
        <v>9</v>
      </c>
      <c r="D419" s="6" t="s">
        <v>10</v>
      </c>
      <c r="E419" s="6" t="s">
        <v>11</v>
      </c>
    </row>
    <row r="420" spans="1:5" ht="12.75">
      <c r="A420" s="26">
        <v>801</v>
      </c>
      <c r="B420" s="27"/>
      <c r="C420" s="27"/>
      <c r="D420" s="27" t="s">
        <v>151</v>
      </c>
      <c r="E420" s="28">
        <f>E421</f>
        <v>566350</v>
      </c>
    </row>
    <row r="421" spans="1:5" ht="12.75">
      <c r="A421" s="29"/>
      <c r="B421" s="30">
        <v>80104</v>
      </c>
      <c r="C421" s="30"/>
      <c r="D421" s="31" t="s">
        <v>168</v>
      </c>
      <c r="E421" s="32">
        <f>SUM(E422:E436)</f>
        <v>566350</v>
      </c>
    </row>
    <row r="422" spans="1:5" ht="12.75">
      <c r="A422" s="8"/>
      <c r="B422" s="8"/>
      <c r="C422" s="16">
        <v>3020</v>
      </c>
      <c r="D422" s="13" t="s">
        <v>90</v>
      </c>
      <c r="E422" s="14">
        <v>28800</v>
      </c>
    </row>
    <row r="423" spans="1:5" ht="12.75">
      <c r="A423" s="8"/>
      <c r="B423" s="8"/>
      <c r="C423" s="16">
        <v>4010</v>
      </c>
      <c r="D423" s="13" t="s">
        <v>45</v>
      </c>
      <c r="E423" s="14">
        <v>263000</v>
      </c>
    </row>
    <row r="424" spans="1:5" ht="12.75">
      <c r="A424" s="8"/>
      <c r="B424" s="8"/>
      <c r="C424" s="16">
        <v>4040</v>
      </c>
      <c r="D424" s="13" t="s">
        <v>57</v>
      </c>
      <c r="E424" s="14">
        <v>21000</v>
      </c>
    </row>
    <row r="425" spans="1:5" ht="12.75">
      <c r="A425" s="8"/>
      <c r="B425" s="8"/>
      <c r="C425" s="16">
        <v>4110</v>
      </c>
      <c r="D425" s="13" t="s">
        <v>47</v>
      </c>
      <c r="E425" s="14">
        <v>55950</v>
      </c>
    </row>
    <row r="426" spans="1:5" ht="12.75">
      <c r="A426" s="8"/>
      <c r="B426" s="8"/>
      <c r="C426" s="16">
        <v>4120</v>
      </c>
      <c r="D426" s="13" t="s">
        <v>49</v>
      </c>
      <c r="E426" s="14">
        <v>8100</v>
      </c>
    </row>
    <row r="427" spans="1:5" ht="12.75">
      <c r="A427" s="8"/>
      <c r="B427" s="8"/>
      <c r="C427" s="16">
        <v>4170</v>
      </c>
      <c r="D427" s="13" t="s">
        <v>62</v>
      </c>
      <c r="E427" s="14">
        <v>0</v>
      </c>
    </row>
    <row r="428" spans="1:5" ht="12.75">
      <c r="A428" s="8"/>
      <c r="B428" s="8"/>
      <c r="C428" s="8" t="s">
        <v>31</v>
      </c>
      <c r="D428" s="13" t="s">
        <v>32</v>
      </c>
      <c r="E428" s="14">
        <v>128000</v>
      </c>
    </row>
    <row r="429" spans="1:5" ht="12.75">
      <c r="A429" s="8"/>
      <c r="B429" s="8"/>
      <c r="C429" s="16">
        <v>4240</v>
      </c>
      <c r="D429" s="13" t="s">
        <v>153</v>
      </c>
      <c r="E429" s="14">
        <v>1500</v>
      </c>
    </row>
    <row r="430" spans="1:5" ht="12.75">
      <c r="A430" s="8"/>
      <c r="B430" s="8"/>
      <c r="C430" s="23">
        <v>4260</v>
      </c>
      <c r="D430" s="37" t="s">
        <v>166</v>
      </c>
      <c r="E430" s="14">
        <v>27500</v>
      </c>
    </row>
    <row r="431" spans="1:5" ht="12.75">
      <c r="A431" s="8"/>
      <c r="B431" s="8"/>
      <c r="C431" s="16">
        <v>4300</v>
      </c>
      <c r="D431" s="13" t="s">
        <v>36</v>
      </c>
      <c r="E431" s="14">
        <v>9900</v>
      </c>
    </row>
    <row r="432" spans="1:5" ht="22.5">
      <c r="A432" s="8"/>
      <c r="B432" s="8"/>
      <c r="C432" s="16">
        <v>4360</v>
      </c>
      <c r="D432" s="13" t="s">
        <v>70</v>
      </c>
      <c r="E432" s="14">
        <v>1000</v>
      </c>
    </row>
    <row r="433" spans="1:5" ht="12.75">
      <c r="A433" s="8"/>
      <c r="B433" s="8"/>
      <c r="C433" s="16">
        <v>4370</v>
      </c>
      <c r="D433" s="13" t="s">
        <v>154</v>
      </c>
      <c r="E433" s="14">
        <v>2000</v>
      </c>
    </row>
    <row r="434" spans="1:5" ht="12.75">
      <c r="A434" s="8"/>
      <c r="B434" s="8"/>
      <c r="C434" s="16">
        <v>4410</v>
      </c>
      <c r="D434" s="13" t="s">
        <v>72</v>
      </c>
      <c r="E434" s="14">
        <v>500</v>
      </c>
    </row>
    <row r="435" spans="1:5" ht="12.75">
      <c r="A435" s="8"/>
      <c r="B435" s="8"/>
      <c r="C435" s="16">
        <v>4440</v>
      </c>
      <c r="D435" s="13" t="s">
        <v>75</v>
      </c>
      <c r="E435" s="14">
        <v>18100</v>
      </c>
    </row>
    <row r="436" spans="1:5" ht="22.5">
      <c r="A436" s="8"/>
      <c r="B436" s="8"/>
      <c r="C436" s="16">
        <v>4740</v>
      </c>
      <c r="D436" s="13" t="s">
        <v>77</v>
      </c>
      <c r="E436" s="8">
        <v>1000</v>
      </c>
    </row>
    <row r="437" spans="1:5" ht="12.75">
      <c r="A437" s="110" t="s">
        <v>148</v>
      </c>
      <c r="B437" s="110"/>
      <c r="C437" s="110"/>
      <c r="D437" s="110"/>
      <c r="E437" s="28">
        <f>E420</f>
        <v>566350</v>
      </c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6" t="s">
        <v>169</v>
      </c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5" t="s">
        <v>6</v>
      </c>
    </row>
    <row r="442" spans="1:5" ht="17.25" customHeight="1">
      <c r="A442" s="27">
        <v>852</v>
      </c>
      <c r="B442" s="27"/>
      <c r="C442" s="27"/>
      <c r="D442" s="27" t="s">
        <v>170</v>
      </c>
      <c r="E442" s="28">
        <f>E443</f>
        <v>320716</v>
      </c>
    </row>
    <row r="443" spans="1:5" ht="12.75">
      <c r="A443" s="8"/>
      <c r="B443" s="11" t="s">
        <v>171</v>
      </c>
      <c r="C443" s="11"/>
      <c r="D443" s="22" t="s">
        <v>172</v>
      </c>
      <c r="E443" s="12">
        <f>SUM(E444:E453)</f>
        <v>320716</v>
      </c>
    </row>
    <row r="444" spans="1:5" ht="12.75">
      <c r="A444" s="8"/>
      <c r="B444" s="8"/>
      <c r="C444" s="8" t="s">
        <v>44</v>
      </c>
      <c r="D444" s="13" t="s">
        <v>45</v>
      </c>
      <c r="E444" s="14">
        <v>240000</v>
      </c>
    </row>
    <row r="445" spans="1:5" ht="12.75">
      <c r="A445" s="8"/>
      <c r="B445" s="8"/>
      <c r="C445" s="8" t="s">
        <v>56</v>
      </c>
      <c r="D445" s="13" t="s">
        <v>57</v>
      </c>
      <c r="E445" s="14">
        <v>14000</v>
      </c>
    </row>
    <row r="446" spans="1:5" ht="12.75">
      <c r="A446" s="8"/>
      <c r="B446" s="8"/>
      <c r="C446" s="8" t="s">
        <v>46</v>
      </c>
      <c r="D446" s="13" t="s">
        <v>47</v>
      </c>
      <c r="E446" s="14">
        <v>41000</v>
      </c>
    </row>
    <row r="447" spans="1:5" ht="12.75">
      <c r="A447" s="8"/>
      <c r="B447" s="8"/>
      <c r="C447" s="8" t="s">
        <v>48</v>
      </c>
      <c r="D447" s="13" t="s">
        <v>49</v>
      </c>
      <c r="E447" s="14">
        <v>9200</v>
      </c>
    </row>
    <row r="448" spans="1:5" ht="12.75">
      <c r="A448" s="8"/>
      <c r="B448" s="8"/>
      <c r="C448" s="8" t="s">
        <v>61</v>
      </c>
      <c r="D448" s="13" t="s">
        <v>62</v>
      </c>
      <c r="E448" s="14">
        <v>7000</v>
      </c>
    </row>
    <row r="449" spans="1:5" ht="12.75">
      <c r="A449" s="8"/>
      <c r="B449" s="8"/>
      <c r="C449" s="8" t="s">
        <v>31</v>
      </c>
      <c r="D449" s="13" t="s">
        <v>32</v>
      </c>
      <c r="E449" s="14">
        <v>1000</v>
      </c>
    </row>
    <row r="450" spans="1:5" ht="12.75">
      <c r="A450" s="8"/>
      <c r="B450" s="8"/>
      <c r="C450" s="8" t="s">
        <v>35</v>
      </c>
      <c r="D450" s="13" t="s">
        <v>36</v>
      </c>
      <c r="E450" s="14">
        <v>3000</v>
      </c>
    </row>
    <row r="451" spans="1:5" ht="12.75">
      <c r="A451" s="8"/>
      <c r="B451" s="8"/>
      <c r="C451" s="8" t="s">
        <v>71</v>
      </c>
      <c r="D451" s="13" t="s">
        <v>72</v>
      </c>
      <c r="E451" s="14">
        <v>800</v>
      </c>
    </row>
    <row r="452" spans="1:5" ht="18" customHeight="1">
      <c r="A452" s="8"/>
      <c r="B452" s="8"/>
      <c r="C452" s="8" t="s">
        <v>74</v>
      </c>
      <c r="D452" s="13" t="s">
        <v>75</v>
      </c>
      <c r="E452" s="14">
        <v>3624</v>
      </c>
    </row>
    <row r="453" spans="1:5" ht="22.5">
      <c r="A453" s="8"/>
      <c r="B453" s="8"/>
      <c r="C453" s="8" t="s">
        <v>76</v>
      </c>
      <c r="D453" s="13" t="s">
        <v>77</v>
      </c>
      <c r="E453" s="14">
        <v>1092</v>
      </c>
    </row>
    <row r="454" spans="1:5" ht="12.75">
      <c r="A454" s="110" t="s">
        <v>148</v>
      </c>
      <c r="B454" s="110"/>
      <c r="C454" s="110"/>
      <c r="D454" s="110"/>
      <c r="E454" s="28">
        <f>E442</f>
        <v>320716</v>
      </c>
    </row>
    <row r="455" spans="1:5" ht="12.75">
      <c r="A455" s="3"/>
      <c r="B455" s="3"/>
      <c r="C455" s="3"/>
      <c r="D455" s="3"/>
      <c r="E455" s="3"/>
    </row>
    <row r="456" spans="1:5" ht="12.75">
      <c r="A456" s="36" t="s">
        <v>173</v>
      </c>
      <c r="B456" s="3"/>
      <c r="C456" s="3"/>
      <c r="D456" s="3"/>
      <c r="E456" s="3"/>
    </row>
    <row r="457" spans="1:5" ht="12.75">
      <c r="A457" s="36"/>
      <c r="B457" s="3"/>
      <c r="C457" s="3"/>
      <c r="D457" s="3"/>
      <c r="E457" s="5" t="s">
        <v>6</v>
      </c>
    </row>
    <row r="458" spans="1:5" ht="12.75">
      <c r="A458" s="27">
        <v>900</v>
      </c>
      <c r="B458" s="27"/>
      <c r="C458" s="27"/>
      <c r="D458" s="40" t="s">
        <v>174</v>
      </c>
      <c r="E458" s="28">
        <f>E459</f>
        <v>685000</v>
      </c>
    </row>
    <row r="459" spans="1:5" ht="12.75">
      <c r="A459" s="8"/>
      <c r="B459" s="17">
        <v>90017</v>
      </c>
      <c r="C459" s="17"/>
      <c r="D459" s="22" t="s">
        <v>175</v>
      </c>
      <c r="E459" s="12">
        <f>E469</f>
        <v>685000</v>
      </c>
    </row>
    <row r="460" spans="1:5" ht="12.75">
      <c r="A460" s="8"/>
      <c r="B460" s="16"/>
      <c r="C460" s="16">
        <v>4010</v>
      </c>
      <c r="D460" s="13" t="s">
        <v>45</v>
      </c>
      <c r="E460" s="14">
        <v>110000</v>
      </c>
    </row>
    <row r="461" spans="1:5" ht="12.75">
      <c r="A461" s="8"/>
      <c r="B461" s="16"/>
      <c r="C461" s="16">
        <v>4040</v>
      </c>
      <c r="D461" s="13" t="s">
        <v>57</v>
      </c>
      <c r="E461" s="14">
        <v>6630</v>
      </c>
    </row>
    <row r="462" spans="1:5" ht="12.75">
      <c r="A462" s="8"/>
      <c r="B462" s="16"/>
      <c r="C462" s="16">
        <v>4110</v>
      </c>
      <c r="D462" s="13" t="s">
        <v>47</v>
      </c>
      <c r="E462" s="14">
        <v>22900</v>
      </c>
    </row>
    <row r="463" spans="1:5" ht="12.75">
      <c r="A463" s="8"/>
      <c r="B463" s="16"/>
      <c r="C463" s="16">
        <v>4120</v>
      </c>
      <c r="D463" s="13" t="s">
        <v>49</v>
      </c>
      <c r="E463" s="14">
        <v>4300</v>
      </c>
    </row>
    <row r="464" spans="1:5" ht="12.75">
      <c r="A464" s="8"/>
      <c r="B464" s="16"/>
      <c r="C464" s="16">
        <v>4210</v>
      </c>
      <c r="D464" s="13" t="s">
        <v>32</v>
      </c>
      <c r="E464" s="14">
        <v>147000</v>
      </c>
    </row>
    <row r="465" spans="1:5" ht="12.75">
      <c r="A465" s="8"/>
      <c r="B465" s="16"/>
      <c r="C465" s="16">
        <v>4260</v>
      </c>
      <c r="D465" s="13" t="s">
        <v>64</v>
      </c>
      <c r="E465" s="14">
        <v>115000</v>
      </c>
    </row>
    <row r="466" spans="1:5" ht="12.75">
      <c r="A466" s="8"/>
      <c r="B466" s="16"/>
      <c r="C466" s="16">
        <v>4300</v>
      </c>
      <c r="D466" s="13" t="s">
        <v>36</v>
      </c>
      <c r="E466" s="14">
        <v>276000</v>
      </c>
    </row>
    <row r="467" spans="1:5" ht="12.75">
      <c r="A467" s="8"/>
      <c r="B467" s="16"/>
      <c r="C467" s="16">
        <v>4410</v>
      </c>
      <c r="D467" s="13" t="s">
        <v>72</v>
      </c>
      <c r="E467" s="14">
        <v>452</v>
      </c>
    </row>
    <row r="468" spans="1:5" ht="12.75">
      <c r="A468" s="8"/>
      <c r="B468" s="16"/>
      <c r="C468" s="16">
        <v>4440</v>
      </c>
      <c r="D468" s="13" t="s">
        <v>75</v>
      </c>
      <c r="E468" s="14">
        <v>2718</v>
      </c>
    </row>
    <row r="469" spans="1:5" ht="12.75">
      <c r="A469" s="110" t="s">
        <v>148</v>
      </c>
      <c r="B469" s="110"/>
      <c r="C469" s="110"/>
      <c r="D469" s="110"/>
      <c r="E469" s="28">
        <f>SUM(E460:E468)</f>
        <v>685000</v>
      </c>
    </row>
    <row r="470" spans="1:5" ht="12.75">
      <c r="A470" s="3"/>
      <c r="B470" s="3"/>
      <c r="C470" s="3"/>
      <c r="D470" s="3"/>
      <c r="E470" s="3"/>
    </row>
    <row r="471" spans="1:7" ht="12.75">
      <c r="A471" s="3"/>
      <c r="B471" s="3"/>
      <c r="C471" s="3"/>
      <c r="D471" s="3"/>
      <c r="E471" s="3"/>
      <c r="G471" s="18"/>
    </row>
    <row r="472" spans="1:5" ht="12.75">
      <c r="A472" s="103" t="s">
        <v>176</v>
      </c>
      <c r="B472" s="103"/>
      <c r="C472" s="103"/>
      <c r="D472" s="103"/>
      <c r="E472" s="41">
        <f>SUM(E469,E454,E437,E414,E394,E372,E355,E337,E319,E301,E276,E251,E226,E200)</f>
        <v>21449991</v>
      </c>
    </row>
    <row r="473" spans="1:5" ht="12.75">
      <c r="A473" s="3"/>
      <c r="B473" s="3"/>
      <c r="C473" s="3"/>
      <c r="D473" s="3"/>
      <c r="E473" s="42"/>
    </row>
    <row r="475" ht="12.75">
      <c r="E475" s="18"/>
    </row>
  </sheetData>
  <sheetProtection/>
  <mergeCells count="46">
    <mergeCell ref="A437:D437"/>
    <mergeCell ref="A454:D454"/>
    <mergeCell ref="A469:D469"/>
    <mergeCell ref="A472:D472"/>
    <mergeCell ref="A319:D319"/>
    <mergeCell ref="A337:D337"/>
    <mergeCell ref="A355:D355"/>
    <mergeCell ref="A372:D372"/>
    <mergeCell ref="A394:D394"/>
    <mergeCell ref="A414:D414"/>
    <mergeCell ref="C157:D157"/>
    <mergeCell ref="A200:D200"/>
    <mergeCell ref="A226:D226"/>
    <mergeCell ref="A251:D251"/>
    <mergeCell ref="A276:D276"/>
    <mergeCell ref="A301:D301"/>
    <mergeCell ref="C110:D110"/>
    <mergeCell ref="C117:D117"/>
    <mergeCell ref="C132:D132"/>
    <mergeCell ref="C134:D134"/>
    <mergeCell ref="C147:D147"/>
    <mergeCell ref="C149:D149"/>
    <mergeCell ref="C80:D80"/>
    <mergeCell ref="C87:D87"/>
    <mergeCell ref="C92:D92"/>
    <mergeCell ref="C95:D95"/>
    <mergeCell ref="C98:D98"/>
    <mergeCell ref="C108:D108"/>
    <mergeCell ref="C33:D33"/>
    <mergeCell ref="C37:D37"/>
    <mergeCell ref="C39:D39"/>
    <mergeCell ref="C59:D59"/>
    <mergeCell ref="C73:D73"/>
    <mergeCell ref="C78:D78"/>
    <mergeCell ref="C15:D15"/>
    <mergeCell ref="C17:D17"/>
    <mergeCell ref="C19:D19"/>
    <mergeCell ref="C22:D22"/>
    <mergeCell ref="C24:D24"/>
    <mergeCell ref="C30:D30"/>
    <mergeCell ref="D1:E1"/>
    <mergeCell ref="D2:E2"/>
    <mergeCell ref="D3:E3"/>
    <mergeCell ref="D4:E4"/>
    <mergeCell ref="C8:D9"/>
    <mergeCell ref="A11:B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1" manualBreakCount="1">
    <brk id="32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15">
      <selection activeCell="E84" sqref="E84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43" t="s">
        <v>177</v>
      </c>
    </row>
    <row r="2" ht="12.75">
      <c r="E2" s="43" t="s">
        <v>178</v>
      </c>
    </row>
    <row r="3" ht="12.75">
      <c r="E3" s="43" t="s">
        <v>179</v>
      </c>
    </row>
    <row r="4" ht="12.75">
      <c r="E4" s="43" t="s">
        <v>180</v>
      </c>
    </row>
    <row r="6" spans="3:4" ht="30.75" customHeight="1">
      <c r="C6" s="111" t="s">
        <v>181</v>
      </c>
      <c r="D6" s="111"/>
    </row>
    <row r="9" spans="1:2" ht="12.75">
      <c r="A9" s="112" t="s">
        <v>5</v>
      </c>
      <c r="B9" s="112"/>
    </row>
    <row r="10" ht="12.75">
      <c r="E10" s="44" t="s">
        <v>6</v>
      </c>
    </row>
    <row r="11" spans="1:5" ht="12.75">
      <c r="A11" s="113" t="s">
        <v>7</v>
      </c>
      <c r="B11" s="114" t="s">
        <v>182</v>
      </c>
      <c r="C11" s="113" t="s">
        <v>9</v>
      </c>
      <c r="D11" s="115" t="s">
        <v>183</v>
      </c>
      <c r="E11" s="45"/>
    </row>
    <row r="12" spans="1:5" ht="12.75">
      <c r="A12" s="113"/>
      <c r="B12" s="114"/>
      <c r="C12" s="113"/>
      <c r="D12" s="115"/>
      <c r="E12" s="46" t="s">
        <v>184</v>
      </c>
    </row>
    <row r="13" spans="1:5" ht="0.75" customHeight="1">
      <c r="A13" s="47"/>
      <c r="B13" s="48"/>
      <c r="C13" s="49"/>
      <c r="D13" s="50"/>
      <c r="E13" s="51"/>
    </row>
    <row r="14" spans="1:5" ht="12.75">
      <c r="A14" s="52" t="s">
        <v>12</v>
      </c>
      <c r="B14" s="53"/>
      <c r="C14" s="54"/>
      <c r="D14" s="55" t="s">
        <v>185</v>
      </c>
      <c r="E14" s="56">
        <f>E15</f>
        <v>441342</v>
      </c>
    </row>
    <row r="15" spans="1:5" ht="12.75">
      <c r="A15" s="53"/>
      <c r="B15" s="57" t="s">
        <v>14</v>
      </c>
      <c r="C15" s="116" t="s">
        <v>15</v>
      </c>
      <c r="D15" s="116"/>
      <c r="E15" s="58">
        <f>SUM(E16,E17)</f>
        <v>441342</v>
      </c>
    </row>
    <row r="16" spans="1:5" ht="48.75" customHeight="1">
      <c r="A16" s="53"/>
      <c r="B16" s="53"/>
      <c r="C16" s="54">
        <v>6300</v>
      </c>
      <c r="D16" s="59" t="s">
        <v>186</v>
      </c>
      <c r="E16" s="60">
        <v>200000</v>
      </c>
    </row>
    <row r="17" spans="1:5" ht="15.75" customHeight="1">
      <c r="A17" s="53"/>
      <c r="B17" s="57" t="s">
        <v>22</v>
      </c>
      <c r="C17" s="117" t="s">
        <v>23</v>
      </c>
      <c r="D17" s="117"/>
      <c r="E17" s="58">
        <v>241342</v>
      </c>
    </row>
    <row r="18" spans="1:5" ht="48.75" customHeight="1">
      <c r="A18" s="53"/>
      <c r="B18" s="53"/>
      <c r="C18" s="54" t="s">
        <v>187</v>
      </c>
      <c r="D18" s="62" t="s">
        <v>188</v>
      </c>
      <c r="E18" s="60">
        <v>241342</v>
      </c>
    </row>
    <row r="19" spans="1:5" ht="17.25" customHeight="1">
      <c r="A19" s="52" t="s">
        <v>25</v>
      </c>
      <c r="B19" s="63"/>
      <c r="C19" s="64"/>
      <c r="D19" s="65" t="s">
        <v>189</v>
      </c>
      <c r="E19" s="56">
        <f>E20</f>
        <v>200000</v>
      </c>
    </row>
    <row r="20" spans="1:5" ht="17.25" customHeight="1">
      <c r="A20" s="66"/>
      <c r="B20" s="67" t="s">
        <v>29</v>
      </c>
      <c r="C20" s="118" t="s">
        <v>30</v>
      </c>
      <c r="D20" s="118"/>
      <c r="E20" s="68">
        <f>E21</f>
        <v>200000</v>
      </c>
    </row>
    <row r="21" spans="1:5" ht="52.5" customHeight="1">
      <c r="A21" s="53"/>
      <c r="B21" s="69"/>
      <c r="C21" s="70" t="s">
        <v>190</v>
      </c>
      <c r="D21" s="59" t="s">
        <v>186</v>
      </c>
      <c r="E21" s="60">
        <v>200000</v>
      </c>
    </row>
    <row r="22" spans="1:5" ht="12.75">
      <c r="A22" s="52">
        <v>700</v>
      </c>
      <c r="B22" s="53"/>
      <c r="C22" s="71"/>
      <c r="D22" s="55" t="s">
        <v>191</v>
      </c>
      <c r="E22" s="56">
        <f>E23</f>
        <v>524100</v>
      </c>
    </row>
    <row r="23" spans="1:5" ht="12.75">
      <c r="A23" s="53"/>
      <c r="B23" s="57">
        <v>70005</v>
      </c>
      <c r="C23" s="116" t="s">
        <v>192</v>
      </c>
      <c r="D23" s="116"/>
      <c r="E23" s="58">
        <f>SUM(E24,E25,E26)</f>
        <v>524100</v>
      </c>
    </row>
    <row r="24" spans="1:5" ht="28.5" customHeight="1">
      <c r="A24" s="72"/>
      <c r="B24" s="72"/>
      <c r="C24" s="72" t="s">
        <v>193</v>
      </c>
      <c r="D24" s="59" t="s">
        <v>194</v>
      </c>
      <c r="E24" s="60">
        <v>2000</v>
      </c>
    </row>
    <row r="25" spans="1:5" ht="63" customHeight="1">
      <c r="A25" s="73"/>
      <c r="B25" s="73"/>
      <c r="C25" s="73" t="s">
        <v>195</v>
      </c>
      <c r="D25" s="62" t="s">
        <v>196</v>
      </c>
      <c r="E25" s="74">
        <v>32000</v>
      </c>
    </row>
    <row r="26" spans="1:5" ht="31.5" customHeight="1">
      <c r="A26" s="73"/>
      <c r="B26" s="73"/>
      <c r="C26" s="73" t="s">
        <v>197</v>
      </c>
      <c r="D26" s="62" t="s">
        <v>198</v>
      </c>
      <c r="E26" s="74">
        <v>490100</v>
      </c>
    </row>
    <row r="27" spans="1:5" ht="12.75">
      <c r="A27" s="75">
        <v>750</v>
      </c>
      <c r="B27" s="75"/>
      <c r="C27" s="75"/>
      <c r="D27" s="76" t="s">
        <v>199</v>
      </c>
      <c r="E27" s="77">
        <f>SUM(E28,E31)</f>
        <v>796049</v>
      </c>
    </row>
    <row r="28" spans="1:5" ht="12.75" customHeight="1">
      <c r="A28" s="75"/>
      <c r="B28" s="61">
        <v>75011</v>
      </c>
      <c r="C28" s="119" t="s">
        <v>43</v>
      </c>
      <c r="D28" s="119"/>
      <c r="E28" s="79">
        <f>SUM(E29,E30)</f>
        <v>64749</v>
      </c>
    </row>
    <row r="29" spans="1:5" ht="50.25" customHeight="1">
      <c r="A29" s="73"/>
      <c r="B29" s="73"/>
      <c r="C29" s="73">
        <v>2010</v>
      </c>
      <c r="D29" s="62" t="s">
        <v>188</v>
      </c>
      <c r="E29" s="74">
        <v>63249</v>
      </c>
    </row>
    <row r="30" spans="1:5" ht="45" customHeight="1">
      <c r="A30" s="80"/>
      <c r="B30" s="80"/>
      <c r="C30" s="80" t="s">
        <v>200</v>
      </c>
      <c r="D30" s="81" t="s">
        <v>201</v>
      </c>
      <c r="E30" s="74">
        <v>1500</v>
      </c>
    </row>
    <row r="31" spans="1:5" ht="12.75" customHeight="1">
      <c r="A31" s="73"/>
      <c r="B31" s="61">
        <v>75023</v>
      </c>
      <c r="C31" s="119" t="s">
        <v>55</v>
      </c>
      <c r="D31" s="119"/>
      <c r="E31" s="79">
        <f>SUM(E32,E33,E34)</f>
        <v>731300</v>
      </c>
    </row>
    <row r="32" spans="1:5" ht="65.25" customHeight="1">
      <c r="A32" s="73"/>
      <c r="B32" s="73"/>
      <c r="C32" s="73" t="s">
        <v>195</v>
      </c>
      <c r="D32" s="62" t="s">
        <v>196</v>
      </c>
      <c r="E32" s="82">
        <v>130000</v>
      </c>
    </row>
    <row r="33" spans="1:5" ht="12.75">
      <c r="A33" s="83"/>
      <c r="B33" s="83"/>
      <c r="C33" s="83" t="s">
        <v>202</v>
      </c>
      <c r="D33" s="84" t="s">
        <v>203</v>
      </c>
      <c r="E33" s="74">
        <v>1300</v>
      </c>
    </row>
    <row r="34" spans="1:5" ht="12.75">
      <c r="A34" s="73"/>
      <c r="B34" s="73"/>
      <c r="C34" s="73" t="s">
        <v>204</v>
      </c>
      <c r="D34" s="62" t="s">
        <v>205</v>
      </c>
      <c r="E34" s="74">
        <v>600000</v>
      </c>
    </row>
    <row r="35" spans="1:5" ht="31.5" customHeight="1">
      <c r="A35" s="75">
        <v>751</v>
      </c>
      <c r="B35" s="75"/>
      <c r="C35" s="75"/>
      <c r="D35" s="76" t="s">
        <v>206</v>
      </c>
      <c r="E35" s="77">
        <v>1160</v>
      </c>
    </row>
    <row r="36" spans="1:5" ht="28.5" customHeight="1">
      <c r="A36" s="73"/>
      <c r="B36" s="61">
        <v>75101</v>
      </c>
      <c r="C36" s="119" t="s">
        <v>206</v>
      </c>
      <c r="D36" s="119"/>
      <c r="E36" s="79">
        <v>1160</v>
      </c>
    </row>
    <row r="37" spans="1:5" ht="55.5" customHeight="1">
      <c r="A37" s="73"/>
      <c r="B37" s="73"/>
      <c r="C37" s="73">
        <v>2010</v>
      </c>
      <c r="D37" s="62" t="s">
        <v>207</v>
      </c>
      <c r="E37" s="74">
        <v>1160</v>
      </c>
    </row>
    <row r="38" spans="1:5" ht="22.5">
      <c r="A38" s="75">
        <v>754</v>
      </c>
      <c r="B38" s="75"/>
      <c r="C38" s="75"/>
      <c r="D38" s="76" t="s">
        <v>208</v>
      </c>
      <c r="E38" s="77">
        <f>SUM(E39,E42)</f>
        <v>16400</v>
      </c>
    </row>
    <row r="39" spans="1:5" ht="12.75">
      <c r="A39" s="75"/>
      <c r="B39" s="61" t="s">
        <v>87</v>
      </c>
      <c r="C39" s="61"/>
      <c r="D39" s="78" t="s">
        <v>88</v>
      </c>
      <c r="E39" s="79">
        <v>16000</v>
      </c>
    </row>
    <row r="40" spans="1:5" ht="33.75">
      <c r="A40" s="75"/>
      <c r="B40" s="75"/>
      <c r="C40" s="73" t="s">
        <v>209</v>
      </c>
      <c r="D40" s="62" t="s">
        <v>210</v>
      </c>
      <c r="E40" s="74">
        <v>4000</v>
      </c>
    </row>
    <row r="41" spans="1:5" ht="45">
      <c r="A41" s="75"/>
      <c r="B41" s="75"/>
      <c r="C41" s="73" t="s">
        <v>190</v>
      </c>
      <c r="D41" s="62" t="s">
        <v>186</v>
      </c>
      <c r="E41" s="74">
        <v>12000</v>
      </c>
    </row>
    <row r="42" spans="1:5" ht="12.75" customHeight="1">
      <c r="A42" s="73"/>
      <c r="B42" s="61">
        <v>75414</v>
      </c>
      <c r="C42" s="119" t="s">
        <v>93</v>
      </c>
      <c r="D42" s="119"/>
      <c r="E42" s="79">
        <v>400</v>
      </c>
    </row>
    <row r="43" spans="1:5" ht="55.5" customHeight="1">
      <c r="A43" s="73"/>
      <c r="B43" s="73"/>
      <c r="C43" s="73">
        <v>2010</v>
      </c>
      <c r="D43" s="62" t="s">
        <v>207</v>
      </c>
      <c r="E43" s="74">
        <v>400</v>
      </c>
    </row>
    <row r="44" spans="1:5" ht="45">
      <c r="A44" s="75">
        <v>756</v>
      </c>
      <c r="B44" s="75"/>
      <c r="C44" s="75"/>
      <c r="D44" s="76" t="s">
        <v>211</v>
      </c>
      <c r="E44" s="77">
        <f>SUM(E45,E48,E55,E66,E69)</f>
        <v>4314408</v>
      </c>
    </row>
    <row r="45" spans="1:5" ht="20.25" customHeight="1">
      <c r="A45" s="73"/>
      <c r="B45" s="61">
        <v>75601</v>
      </c>
      <c r="C45" s="119" t="s">
        <v>212</v>
      </c>
      <c r="D45" s="119"/>
      <c r="E45" s="79">
        <v>8100</v>
      </c>
    </row>
    <row r="46" spans="1:5" ht="37.5" customHeight="1">
      <c r="A46" s="73"/>
      <c r="B46" s="73"/>
      <c r="C46" s="73" t="s">
        <v>213</v>
      </c>
      <c r="D46" s="62" t="s">
        <v>214</v>
      </c>
      <c r="E46" s="74">
        <v>8000</v>
      </c>
    </row>
    <row r="47" spans="1:5" ht="22.5">
      <c r="A47" s="73"/>
      <c r="B47" s="73"/>
      <c r="C47" s="73" t="s">
        <v>215</v>
      </c>
      <c r="D47" s="62" t="s">
        <v>216</v>
      </c>
      <c r="E47" s="74">
        <v>100</v>
      </c>
    </row>
    <row r="48" spans="1:5" ht="40.5" customHeight="1">
      <c r="A48" s="73"/>
      <c r="B48" s="61">
        <v>75615</v>
      </c>
      <c r="C48" s="119" t="s">
        <v>217</v>
      </c>
      <c r="D48" s="119"/>
      <c r="E48" s="79">
        <f>SUM(E49:E54)</f>
        <v>821500</v>
      </c>
    </row>
    <row r="49" spans="1:5" ht="12.75">
      <c r="A49" s="73"/>
      <c r="B49" s="73"/>
      <c r="C49" s="73" t="s">
        <v>218</v>
      </c>
      <c r="D49" s="62" t="s">
        <v>219</v>
      </c>
      <c r="E49" s="74">
        <v>700000</v>
      </c>
    </row>
    <row r="50" spans="1:5" ht="12.75">
      <c r="A50" s="73"/>
      <c r="B50" s="73"/>
      <c r="C50" s="73" t="s">
        <v>220</v>
      </c>
      <c r="D50" s="62" t="s">
        <v>221</v>
      </c>
      <c r="E50" s="74">
        <v>6000</v>
      </c>
    </row>
    <row r="51" spans="1:5" ht="12.75">
      <c r="A51" s="73"/>
      <c r="B51" s="73"/>
      <c r="C51" s="73" t="s">
        <v>222</v>
      </c>
      <c r="D51" s="62" t="s">
        <v>223</v>
      </c>
      <c r="E51" s="74">
        <v>22000</v>
      </c>
    </row>
    <row r="52" spans="1:5" ht="12.75">
      <c r="A52" s="73"/>
      <c r="B52" s="73"/>
      <c r="C52" s="73" t="s">
        <v>224</v>
      </c>
      <c r="D52" s="62" t="s">
        <v>225</v>
      </c>
      <c r="E52" s="74">
        <v>73000</v>
      </c>
    </row>
    <row r="53" spans="1:5" ht="12.75">
      <c r="A53" s="73"/>
      <c r="B53" s="73"/>
      <c r="C53" s="73" t="s">
        <v>226</v>
      </c>
      <c r="D53" s="62" t="s">
        <v>227</v>
      </c>
      <c r="E53" s="74">
        <v>20000</v>
      </c>
    </row>
    <row r="54" spans="1:5" ht="22.5">
      <c r="A54" s="73"/>
      <c r="B54" s="73"/>
      <c r="C54" s="73" t="s">
        <v>215</v>
      </c>
      <c r="D54" s="62" t="s">
        <v>216</v>
      </c>
      <c r="E54" s="74">
        <v>500</v>
      </c>
    </row>
    <row r="55" spans="1:5" ht="38.25" customHeight="1">
      <c r="A55" s="73"/>
      <c r="B55" s="61">
        <v>75616</v>
      </c>
      <c r="C55" s="119" t="s">
        <v>228</v>
      </c>
      <c r="D55" s="119"/>
      <c r="E55" s="79">
        <f>SUM(E56:E65)</f>
        <v>1173000</v>
      </c>
    </row>
    <row r="56" spans="1:5" ht="12.75">
      <c r="A56" s="73"/>
      <c r="B56" s="73"/>
      <c r="C56" s="73" t="s">
        <v>218</v>
      </c>
      <c r="D56" s="62" t="s">
        <v>219</v>
      </c>
      <c r="E56" s="74">
        <v>250000</v>
      </c>
    </row>
    <row r="57" spans="1:5" ht="12.75">
      <c r="A57" s="73"/>
      <c r="B57" s="73"/>
      <c r="C57" s="73" t="s">
        <v>220</v>
      </c>
      <c r="D57" s="62" t="s">
        <v>221</v>
      </c>
      <c r="E57" s="74">
        <v>750000</v>
      </c>
    </row>
    <row r="58" spans="1:5" ht="12.75">
      <c r="A58" s="73"/>
      <c r="B58" s="73"/>
      <c r="C58" s="73" t="s">
        <v>222</v>
      </c>
      <c r="D58" s="62" t="s">
        <v>223</v>
      </c>
      <c r="E58" s="74">
        <v>20000</v>
      </c>
    </row>
    <row r="59" spans="1:5" ht="12.75">
      <c r="A59" s="73"/>
      <c r="B59" s="73"/>
      <c r="C59" s="73" t="s">
        <v>224</v>
      </c>
      <c r="D59" s="62" t="s">
        <v>225</v>
      </c>
      <c r="E59" s="74">
        <v>40000</v>
      </c>
    </row>
    <row r="60" spans="1:5" ht="12.75">
      <c r="A60" s="73"/>
      <c r="B60" s="73"/>
      <c r="C60" s="73" t="s">
        <v>229</v>
      </c>
      <c r="D60" s="62" t="s">
        <v>230</v>
      </c>
      <c r="E60" s="74">
        <v>5000</v>
      </c>
    </row>
    <row r="61" spans="1:5" ht="12.75">
      <c r="A61" s="73"/>
      <c r="B61" s="73"/>
      <c r="C61" s="73" t="s">
        <v>231</v>
      </c>
      <c r="D61" s="62" t="s">
        <v>232</v>
      </c>
      <c r="E61" s="74">
        <v>500</v>
      </c>
    </row>
    <row r="62" spans="1:5" ht="12.75">
      <c r="A62" s="73"/>
      <c r="B62" s="73"/>
      <c r="C62" s="73" t="s">
        <v>233</v>
      </c>
      <c r="D62" s="62" t="s">
        <v>234</v>
      </c>
      <c r="E62" s="74">
        <v>500</v>
      </c>
    </row>
    <row r="63" spans="1:5" ht="12.75">
      <c r="A63" s="73"/>
      <c r="B63" s="73"/>
      <c r="C63" s="73" t="s">
        <v>226</v>
      </c>
      <c r="D63" s="62" t="s">
        <v>227</v>
      </c>
      <c r="E63" s="74">
        <v>95000</v>
      </c>
    </row>
    <row r="64" spans="1:5" ht="12.75">
      <c r="A64" s="73"/>
      <c r="B64" s="73"/>
      <c r="C64" s="73" t="s">
        <v>235</v>
      </c>
      <c r="D64" s="62" t="s">
        <v>236</v>
      </c>
      <c r="E64" s="74">
        <v>2000</v>
      </c>
    </row>
    <row r="65" spans="1:5" ht="22.5">
      <c r="A65" s="73"/>
      <c r="B65" s="73"/>
      <c r="C65" s="73" t="s">
        <v>215</v>
      </c>
      <c r="D65" s="62" t="s">
        <v>216</v>
      </c>
      <c r="E65" s="74">
        <v>10000</v>
      </c>
    </row>
    <row r="66" spans="1:5" ht="27.75" customHeight="1">
      <c r="A66" s="73"/>
      <c r="B66" s="61">
        <v>75618</v>
      </c>
      <c r="C66" s="119" t="s">
        <v>237</v>
      </c>
      <c r="D66" s="119"/>
      <c r="E66" s="79">
        <f>SUM(E67:E68)</f>
        <v>124665</v>
      </c>
    </row>
    <row r="67" spans="1:5" ht="12.75">
      <c r="A67" s="73"/>
      <c r="B67" s="73"/>
      <c r="C67" s="73" t="s">
        <v>238</v>
      </c>
      <c r="D67" s="62" t="s">
        <v>239</v>
      </c>
      <c r="E67" s="74">
        <v>35000</v>
      </c>
    </row>
    <row r="68" spans="1:5" ht="22.5">
      <c r="A68" s="73"/>
      <c r="B68" s="73"/>
      <c r="C68" s="73" t="s">
        <v>240</v>
      </c>
      <c r="D68" s="62" t="s">
        <v>241</v>
      </c>
      <c r="E68" s="74">
        <v>89665</v>
      </c>
    </row>
    <row r="69" spans="1:5" ht="24" customHeight="1">
      <c r="A69" s="73"/>
      <c r="B69" s="61">
        <v>75621</v>
      </c>
      <c r="C69" s="119" t="s">
        <v>242</v>
      </c>
      <c r="D69" s="119"/>
      <c r="E69" s="79">
        <f>SUM(E70,E71)</f>
        <v>2187143</v>
      </c>
    </row>
    <row r="70" spans="1:5" ht="12.75">
      <c r="A70" s="73"/>
      <c r="B70" s="73"/>
      <c r="C70" s="73" t="s">
        <v>243</v>
      </c>
      <c r="D70" s="62" t="s">
        <v>244</v>
      </c>
      <c r="E70" s="74">
        <v>2067143</v>
      </c>
    </row>
    <row r="71" spans="1:5" ht="21.75" customHeight="1">
      <c r="A71" s="73"/>
      <c r="B71" s="73"/>
      <c r="C71" s="73" t="s">
        <v>245</v>
      </c>
      <c r="D71" s="62" t="s">
        <v>246</v>
      </c>
      <c r="E71" s="74">
        <v>120000</v>
      </c>
    </row>
    <row r="72" spans="1:5" ht="12.75">
      <c r="A72" s="75">
        <v>758</v>
      </c>
      <c r="B72" s="75"/>
      <c r="C72" s="75"/>
      <c r="D72" s="76" t="s">
        <v>98</v>
      </c>
      <c r="E72" s="77">
        <f>SUM(E73,E75,E77)</f>
        <v>9829665</v>
      </c>
    </row>
    <row r="73" spans="1:5" ht="25.5" customHeight="1">
      <c r="A73" s="73"/>
      <c r="B73" s="61">
        <v>75801</v>
      </c>
      <c r="C73" s="119" t="s">
        <v>247</v>
      </c>
      <c r="D73" s="119"/>
      <c r="E73" s="79">
        <f>E74</f>
        <v>6103998</v>
      </c>
    </row>
    <row r="74" spans="1:5" ht="12.75">
      <c r="A74" s="73"/>
      <c r="B74" s="73"/>
      <c r="C74" s="73">
        <v>2920</v>
      </c>
      <c r="D74" s="62" t="s">
        <v>248</v>
      </c>
      <c r="E74" s="74">
        <v>6103998</v>
      </c>
    </row>
    <row r="75" spans="1:5" ht="15.75" customHeight="1">
      <c r="A75" s="73"/>
      <c r="B75" s="61">
        <v>75807</v>
      </c>
      <c r="C75" s="116" t="s">
        <v>249</v>
      </c>
      <c r="D75" s="116"/>
      <c r="E75" s="79">
        <f>E76</f>
        <v>3653667</v>
      </c>
    </row>
    <row r="76" spans="1:5" ht="12.75">
      <c r="A76" s="73"/>
      <c r="B76" s="73"/>
      <c r="C76" s="73">
        <v>2920</v>
      </c>
      <c r="D76" s="62" t="s">
        <v>248</v>
      </c>
      <c r="E76" s="74">
        <v>3653667</v>
      </c>
    </row>
    <row r="77" spans="1:5" ht="12.75">
      <c r="A77" s="73"/>
      <c r="B77" s="61">
        <v>75814</v>
      </c>
      <c r="C77" s="116" t="s">
        <v>250</v>
      </c>
      <c r="D77" s="116"/>
      <c r="E77" s="79">
        <v>72000</v>
      </c>
    </row>
    <row r="78" spans="1:5" ht="12.75">
      <c r="A78" s="73"/>
      <c r="B78" s="73"/>
      <c r="C78" s="73" t="s">
        <v>202</v>
      </c>
      <c r="D78" s="62" t="s">
        <v>203</v>
      </c>
      <c r="E78" s="74">
        <v>72000</v>
      </c>
    </row>
    <row r="79" spans="1:5" ht="12.75">
      <c r="A79" s="75" t="s">
        <v>251</v>
      </c>
      <c r="B79" s="75"/>
      <c r="C79" s="75"/>
      <c r="D79" s="76" t="s">
        <v>103</v>
      </c>
      <c r="E79" s="77">
        <f>E80</f>
        <v>139982</v>
      </c>
    </row>
    <row r="80" spans="1:5" ht="12.75">
      <c r="A80" s="73"/>
      <c r="B80" s="61" t="s">
        <v>252</v>
      </c>
      <c r="C80" s="117" t="s">
        <v>253</v>
      </c>
      <c r="D80" s="117"/>
      <c r="E80" s="79">
        <f>SUM(E81,E82,E83)</f>
        <v>139982</v>
      </c>
    </row>
    <row r="81" spans="1:5" ht="33.75">
      <c r="A81" s="73"/>
      <c r="B81" s="61"/>
      <c r="C81" s="85" t="s">
        <v>254</v>
      </c>
      <c r="D81" s="62" t="s">
        <v>255</v>
      </c>
      <c r="E81" s="79">
        <v>26320</v>
      </c>
    </row>
    <row r="82" spans="1:5" ht="45">
      <c r="A82" s="73"/>
      <c r="B82" s="73"/>
      <c r="C82" s="73" t="s">
        <v>190</v>
      </c>
      <c r="D82" s="59" t="s">
        <v>186</v>
      </c>
      <c r="E82" s="74">
        <v>100000</v>
      </c>
    </row>
    <row r="83" spans="1:5" ht="12.75">
      <c r="A83" s="73"/>
      <c r="B83" s="73" t="s">
        <v>109</v>
      </c>
      <c r="C83" s="117" t="s">
        <v>23</v>
      </c>
      <c r="D83" s="117"/>
      <c r="E83" s="74">
        <f>E84</f>
        <v>13662</v>
      </c>
    </row>
    <row r="84" spans="1:5" ht="33.75">
      <c r="A84" s="73"/>
      <c r="B84" s="73"/>
      <c r="C84" s="73" t="s">
        <v>254</v>
      </c>
      <c r="D84" s="62" t="s">
        <v>255</v>
      </c>
      <c r="E84" s="74">
        <v>13662</v>
      </c>
    </row>
    <row r="85" spans="1:5" ht="12.75">
      <c r="A85" s="75">
        <v>852</v>
      </c>
      <c r="B85" s="75"/>
      <c r="C85" s="75"/>
      <c r="D85" s="76" t="s">
        <v>256</v>
      </c>
      <c r="E85" s="77">
        <f>SUM(E86,E89,E91,E94)</f>
        <v>2667700</v>
      </c>
    </row>
    <row r="86" spans="1:5" ht="32.25" customHeight="1">
      <c r="A86" s="61"/>
      <c r="B86" s="61">
        <v>85212</v>
      </c>
      <c r="C86" s="119" t="s">
        <v>257</v>
      </c>
      <c r="D86" s="119"/>
      <c r="E86" s="79">
        <f>SUM(E87,E88)</f>
        <v>2517300</v>
      </c>
    </row>
    <row r="87" spans="1:5" ht="48" customHeight="1">
      <c r="A87" s="73"/>
      <c r="B87" s="73"/>
      <c r="C87" s="73">
        <v>2010</v>
      </c>
      <c r="D87" s="62" t="s">
        <v>188</v>
      </c>
      <c r="E87" s="74">
        <v>2512700</v>
      </c>
    </row>
    <row r="88" spans="1:5" ht="48" customHeight="1">
      <c r="A88" s="73"/>
      <c r="B88" s="73"/>
      <c r="C88" s="73" t="s">
        <v>258</v>
      </c>
      <c r="D88" s="62" t="s">
        <v>259</v>
      </c>
      <c r="E88" s="74">
        <v>4600</v>
      </c>
    </row>
    <row r="89" spans="1:5" ht="42.75" customHeight="1">
      <c r="A89" s="73"/>
      <c r="B89" s="61">
        <v>85213</v>
      </c>
      <c r="C89" s="119" t="s">
        <v>128</v>
      </c>
      <c r="D89" s="119"/>
      <c r="E89" s="79">
        <f>E90</f>
        <v>4200</v>
      </c>
    </row>
    <row r="90" spans="1:5" ht="45">
      <c r="A90" s="73"/>
      <c r="B90" s="73"/>
      <c r="C90" s="73">
        <v>2010</v>
      </c>
      <c r="D90" s="62" t="s">
        <v>188</v>
      </c>
      <c r="E90" s="74">
        <v>4200</v>
      </c>
    </row>
    <row r="91" spans="1:5" ht="29.25" customHeight="1">
      <c r="A91" s="73"/>
      <c r="B91" s="61" t="s">
        <v>129</v>
      </c>
      <c r="C91" s="120" t="s">
        <v>260</v>
      </c>
      <c r="D91" s="120"/>
      <c r="E91" s="79">
        <f>SUM(E92,E93)</f>
        <v>89000</v>
      </c>
    </row>
    <row r="92" spans="1:5" ht="49.5" customHeight="1">
      <c r="A92" s="73"/>
      <c r="B92" s="73"/>
      <c r="C92" s="73">
        <v>2010</v>
      </c>
      <c r="D92" s="62" t="s">
        <v>188</v>
      </c>
      <c r="E92" s="74">
        <v>36000</v>
      </c>
    </row>
    <row r="93" spans="1:5" ht="41.25" customHeight="1">
      <c r="A93" s="73"/>
      <c r="B93" s="73"/>
      <c r="C93" s="73">
        <v>2030</v>
      </c>
      <c r="D93" s="62" t="s">
        <v>255</v>
      </c>
      <c r="E93" s="74">
        <v>53000</v>
      </c>
    </row>
    <row r="94" spans="1:5" ht="12.75">
      <c r="A94" s="73"/>
      <c r="B94" s="61" t="s">
        <v>133</v>
      </c>
      <c r="C94" s="117" t="s">
        <v>261</v>
      </c>
      <c r="D94" s="117"/>
      <c r="E94" s="79">
        <f>E95</f>
        <v>57200</v>
      </c>
    </row>
    <row r="95" spans="1:5" ht="33.75">
      <c r="A95" s="73"/>
      <c r="B95" s="73"/>
      <c r="C95" s="73">
        <v>2030</v>
      </c>
      <c r="D95" s="62" t="s">
        <v>255</v>
      </c>
      <c r="E95" s="74">
        <v>57200</v>
      </c>
    </row>
    <row r="96" spans="1:5" ht="18.75" customHeight="1">
      <c r="A96" s="75" t="s">
        <v>262</v>
      </c>
      <c r="B96" s="73"/>
      <c r="C96" s="73"/>
      <c r="D96" s="76" t="s">
        <v>263</v>
      </c>
      <c r="E96" s="77">
        <f>E97</f>
        <v>80750</v>
      </c>
    </row>
    <row r="97" spans="1:5" ht="12.75">
      <c r="A97" s="73"/>
      <c r="B97" s="61" t="s">
        <v>264</v>
      </c>
      <c r="C97" s="117" t="s">
        <v>23</v>
      </c>
      <c r="D97" s="117"/>
      <c r="E97" s="79">
        <f>E98</f>
        <v>80750</v>
      </c>
    </row>
    <row r="98" spans="1:5" ht="12.75">
      <c r="A98" s="73"/>
      <c r="B98" s="73"/>
      <c r="C98" s="73" t="s">
        <v>265</v>
      </c>
      <c r="D98" s="62" t="s">
        <v>266</v>
      </c>
      <c r="E98" s="74">
        <v>80750</v>
      </c>
    </row>
    <row r="99" spans="1:5" ht="12.75">
      <c r="A99" s="75" t="s">
        <v>267</v>
      </c>
      <c r="B99" s="75"/>
      <c r="C99" s="75"/>
      <c r="D99" s="76" t="s">
        <v>268</v>
      </c>
      <c r="E99" s="77">
        <f>E100</f>
        <v>105112</v>
      </c>
    </row>
    <row r="100" spans="1:5" ht="12.75">
      <c r="A100" s="73"/>
      <c r="B100" s="61" t="s">
        <v>269</v>
      </c>
      <c r="C100" s="117" t="s">
        <v>136</v>
      </c>
      <c r="D100" s="117"/>
      <c r="E100" s="79">
        <f>E101</f>
        <v>105112</v>
      </c>
    </row>
    <row r="101" spans="1:5" ht="33.75">
      <c r="A101" s="73"/>
      <c r="B101" s="73"/>
      <c r="C101" s="73" t="s">
        <v>254</v>
      </c>
      <c r="D101" s="62" t="s">
        <v>255</v>
      </c>
      <c r="E101" s="74">
        <v>105112</v>
      </c>
    </row>
    <row r="102" spans="1:5" ht="12.75">
      <c r="A102" s="75" t="s">
        <v>270</v>
      </c>
      <c r="B102" s="75"/>
      <c r="C102" s="75"/>
      <c r="D102" s="76" t="s">
        <v>271</v>
      </c>
      <c r="E102" s="77">
        <f>E103</f>
        <v>45000</v>
      </c>
    </row>
    <row r="103" spans="1:5" ht="12.75">
      <c r="A103" s="73"/>
      <c r="B103" s="61" t="s">
        <v>272</v>
      </c>
      <c r="C103" s="117" t="s">
        <v>146</v>
      </c>
      <c r="D103" s="117"/>
      <c r="E103" s="79">
        <v>45000</v>
      </c>
    </row>
    <row r="104" spans="1:5" ht="12.75">
      <c r="A104" s="73"/>
      <c r="B104" s="73"/>
      <c r="C104" s="73">
        <v>690</v>
      </c>
      <c r="D104" s="62" t="s">
        <v>236</v>
      </c>
      <c r="E104" s="74">
        <v>45000</v>
      </c>
    </row>
    <row r="105" spans="1:5" ht="26.25" customHeight="1">
      <c r="A105" s="121" t="s">
        <v>148</v>
      </c>
      <c r="B105" s="121"/>
      <c r="C105" s="121"/>
      <c r="D105" s="121"/>
      <c r="E105" s="77">
        <f>SUM(E14,E19,E22,E27,E35,E38,E44,E72,E79,E85,E96,E99,E102)</f>
        <v>19161668</v>
      </c>
    </row>
    <row r="106" spans="1:5" ht="12.75">
      <c r="A106" s="43"/>
      <c r="B106" s="43"/>
      <c r="C106" s="43"/>
      <c r="D106" s="43"/>
      <c r="E106" s="43"/>
    </row>
    <row r="107" spans="1:5" ht="15" customHeight="1">
      <c r="A107" s="122" t="s">
        <v>273</v>
      </c>
      <c r="B107" s="122"/>
      <c r="C107" s="122"/>
      <c r="D107" s="122"/>
      <c r="E107" s="43"/>
    </row>
    <row r="108" spans="1:5" ht="12.75">
      <c r="A108" s="43"/>
      <c r="B108" s="43"/>
      <c r="C108" s="43"/>
      <c r="D108" s="43"/>
      <c r="E108" s="86" t="s">
        <v>6</v>
      </c>
    </row>
    <row r="109" spans="1:5" ht="12.75">
      <c r="A109" s="113" t="s">
        <v>7</v>
      </c>
      <c r="B109" s="114" t="s">
        <v>182</v>
      </c>
      <c r="C109" s="113" t="s">
        <v>9</v>
      </c>
      <c r="D109" s="115" t="s">
        <v>183</v>
      </c>
      <c r="E109" s="45"/>
    </row>
    <row r="110" spans="1:5" ht="12.75">
      <c r="A110" s="113"/>
      <c r="B110" s="114"/>
      <c r="C110" s="113"/>
      <c r="D110" s="115"/>
      <c r="E110" s="46" t="s">
        <v>184</v>
      </c>
    </row>
    <row r="111" spans="1:5" ht="12.75" hidden="1">
      <c r="A111" s="47"/>
      <c r="B111" s="48"/>
      <c r="C111" s="47"/>
      <c r="D111" s="87"/>
      <c r="E111" s="88"/>
    </row>
    <row r="112" spans="1:5" ht="12.75">
      <c r="A112" s="89">
        <v>801</v>
      </c>
      <c r="B112" s="90"/>
      <c r="C112" s="90"/>
      <c r="D112" s="91" t="s">
        <v>103</v>
      </c>
      <c r="E112" s="92">
        <v>80000</v>
      </c>
    </row>
    <row r="113" spans="1:5" ht="12.75">
      <c r="A113" s="90"/>
      <c r="B113" s="93">
        <v>80104</v>
      </c>
      <c r="C113" s="123" t="s">
        <v>168</v>
      </c>
      <c r="D113" s="123"/>
      <c r="E113" s="94">
        <v>80000</v>
      </c>
    </row>
    <row r="114" spans="1:5" ht="12.75">
      <c r="A114" s="90"/>
      <c r="B114" s="90"/>
      <c r="C114" s="95" t="s">
        <v>274</v>
      </c>
      <c r="D114" s="90" t="s">
        <v>275</v>
      </c>
      <c r="E114" s="96">
        <v>80000</v>
      </c>
    </row>
    <row r="115" spans="1:5" ht="23.25" customHeight="1">
      <c r="A115" s="124" t="s">
        <v>148</v>
      </c>
      <c r="B115" s="124"/>
      <c r="C115" s="124"/>
      <c r="D115" s="124"/>
      <c r="E115" s="92">
        <v>80000</v>
      </c>
    </row>
    <row r="116" spans="1:5" ht="12.75">
      <c r="A116" s="97"/>
      <c r="B116" s="97"/>
      <c r="C116" s="97"/>
      <c r="D116" s="97"/>
      <c r="E116" s="97"/>
    </row>
    <row r="117" spans="1:5" ht="12.75">
      <c r="A117" s="125" t="s">
        <v>276</v>
      </c>
      <c r="B117" s="125"/>
      <c r="C117" s="125"/>
      <c r="D117" s="125"/>
      <c r="E117" s="97"/>
    </row>
    <row r="118" spans="1:5" ht="12.75">
      <c r="A118" s="43"/>
      <c r="B118" s="43"/>
      <c r="C118" s="43"/>
      <c r="D118" s="43"/>
      <c r="E118" s="86" t="s">
        <v>6</v>
      </c>
    </row>
    <row r="119" spans="1:5" ht="12.75">
      <c r="A119" s="113" t="s">
        <v>7</v>
      </c>
      <c r="B119" s="114" t="s">
        <v>182</v>
      </c>
      <c r="C119" s="113" t="s">
        <v>9</v>
      </c>
      <c r="D119" s="115" t="s">
        <v>183</v>
      </c>
      <c r="E119" s="45"/>
    </row>
    <row r="120" spans="1:5" ht="12.75">
      <c r="A120" s="113"/>
      <c r="B120" s="114"/>
      <c r="C120" s="113"/>
      <c r="D120" s="115"/>
      <c r="E120" s="46" t="s">
        <v>184</v>
      </c>
    </row>
    <row r="121" spans="1:5" ht="1.5" customHeight="1">
      <c r="A121" s="47"/>
      <c r="B121" s="48"/>
      <c r="C121" s="47"/>
      <c r="D121" s="87"/>
      <c r="E121" s="88"/>
    </row>
    <row r="122" spans="1:5" ht="12.75">
      <c r="A122" s="89">
        <v>852</v>
      </c>
      <c r="B122" s="90"/>
      <c r="C122" s="90"/>
      <c r="D122" s="91" t="s">
        <v>256</v>
      </c>
      <c r="E122" s="92">
        <v>107100</v>
      </c>
    </row>
    <row r="123" spans="1:5" ht="12.75">
      <c r="A123" s="90"/>
      <c r="B123" s="93">
        <v>85219</v>
      </c>
      <c r="C123" s="123" t="s">
        <v>170</v>
      </c>
      <c r="D123" s="123"/>
      <c r="E123" s="94">
        <f>E124</f>
        <v>107100</v>
      </c>
    </row>
    <row r="124" spans="1:5" ht="36.75" customHeight="1">
      <c r="A124" s="90"/>
      <c r="B124" s="90"/>
      <c r="C124" s="95" t="s">
        <v>254</v>
      </c>
      <c r="D124" s="98" t="s">
        <v>277</v>
      </c>
      <c r="E124" s="96">
        <v>107100</v>
      </c>
    </row>
    <row r="125" spans="1:5" ht="12.75">
      <c r="A125" s="124" t="s">
        <v>148</v>
      </c>
      <c r="B125" s="124"/>
      <c r="C125" s="124"/>
      <c r="D125" s="124"/>
      <c r="E125" s="92">
        <f>E124</f>
        <v>107100</v>
      </c>
    </row>
    <row r="126" spans="1:5" ht="12.75">
      <c r="A126" s="43"/>
      <c r="B126" s="43"/>
      <c r="C126" s="43"/>
      <c r="D126" s="43"/>
      <c r="E126" s="43"/>
    </row>
    <row r="127" spans="1:5" ht="12.75">
      <c r="A127" s="125" t="s">
        <v>278</v>
      </c>
      <c r="B127" s="125"/>
      <c r="C127" s="125"/>
      <c r="D127" s="125"/>
      <c r="E127" s="43"/>
    </row>
    <row r="128" spans="1:5" ht="12.75">
      <c r="A128" s="43"/>
      <c r="B128" s="43"/>
      <c r="C128" s="43"/>
      <c r="D128" s="43"/>
      <c r="E128" s="86" t="s">
        <v>6</v>
      </c>
    </row>
    <row r="129" spans="1:5" ht="12.75">
      <c r="A129" s="113" t="s">
        <v>7</v>
      </c>
      <c r="B129" s="114" t="s">
        <v>182</v>
      </c>
      <c r="C129" s="113" t="s">
        <v>9</v>
      </c>
      <c r="D129" s="115" t="s">
        <v>183</v>
      </c>
      <c r="E129" s="45"/>
    </row>
    <row r="130" spans="1:5" ht="12" customHeight="1">
      <c r="A130" s="113"/>
      <c r="B130" s="114"/>
      <c r="C130" s="113"/>
      <c r="D130" s="115"/>
      <c r="E130" s="46" t="s">
        <v>184</v>
      </c>
    </row>
    <row r="131" spans="1:5" ht="12.75" hidden="1">
      <c r="A131" s="47"/>
      <c r="B131" s="48"/>
      <c r="C131" s="47"/>
      <c r="D131" s="87"/>
      <c r="E131" s="88"/>
    </row>
    <row r="132" spans="1:5" ht="27.75" customHeight="1">
      <c r="A132" s="89">
        <v>900</v>
      </c>
      <c r="B132" s="90"/>
      <c r="C132" s="90"/>
      <c r="D132" s="99" t="s">
        <v>174</v>
      </c>
      <c r="E132" s="92">
        <f>E133</f>
        <v>585000</v>
      </c>
    </row>
    <row r="133" spans="1:5" ht="12.75">
      <c r="A133" s="90"/>
      <c r="B133" s="93">
        <v>90017</v>
      </c>
      <c r="C133" s="123" t="s">
        <v>175</v>
      </c>
      <c r="D133" s="123"/>
      <c r="E133" s="94">
        <f>SUM(E134:E137)</f>
        <v>585000</v>
      </c>
    </row>
    <row r="134" spans="1:6" ht="12.75">
      <c r="A134" s="90"/>
      <c r="B134" s="93"/>
      <c r="C134" s="73" t="s">
        <v>274</v>
      </c>
      <c r="D134" s="62" t="s">
        <v>275</v>
      </c>
      <c r="E134" s="74">
        <v>560000</v>
      </c>
      <c r="F134" s="100"/>
    </row>
    <row r="135" spans="1:6" ht="22.5">
      <c r="A135" s="90"/>
      <c r="B135" s="93"/>
      <c r="C135" s="73" t="s">
        <v>215</v>
      </c>
      <c r="D135" s="62" t="s">
        <v>216</v>
      </c>
      <c r="E135" s="74">
        <v>3500</v>
      </c>
      <c r="F135" s="100"/>
    </row>
    <row r="136" spans="1:6" ht="12.75">
      <c r="A136" s="90"/>
      <c r="B136" s="93"/>
      <c r="C136" s="73" t="s">
        <v>202</v>
      </c>
      <c r="D136" s="62" t="s">
        <v>203</v>
      </c>
      <c r="E136" s="74">
        <v>1500</v>
      </c>
      <c r="F136" s="100"/>
    </row>
    <row r="137" spans="1:6" ht="22.5">
      <c r="A137" s="90"/>
      <c r="B137" s="93"/>
      <c r="C137" s="73" t="s">
        <v>279</v>
      </c>
      <c r="D137" s="62" t="s">
        <v>280</v>
      </c>
      <c r="E137" s="74">
        <v>20000</v>
      </c>
      <c r="F137" s="100"/>
    </row>
    <row r="138" spans="1:7" ht="12.75">
      <c r="A138" s="124" t="s">
        <v>148</v>
      </c>
      <c r="B138" s="124"/>
      <c r="C138" s="124"/>
      <c r="D138" s="124"/>
      <c r="E138" s="92">
        <f>E132</f>
        <v>585000</v>
      </c>
      <c r="G138" s="101"/>
    </row>
    <row r="141" spans="1:5" ht="12.75">
      <c r="A141" s="126"/>
      <c r="B141" s="126"/>
      <c r="C141" s="126"/>
      <c r="D141" s="126"/>
      <c r="E141" s="126"/>
    </row>
    <row r="142" spans="1:5" ht="12.75">
      <c r="A142" s="127" t="s">
        <v>281</v>
      </c>
      <c r="B142" s="127"/>
      <c r="C142" s="127"/>
      <c r="D142" s="127"/>
      <c r="E142" s="102">
        <f>SUM(E138,E125,E115,E105)</f>
        <v>19933768</v>
      </c>
    </row>
    <row r="144" ht="12.75">
      <c r="E144" s="101"/>
    </row>
  </sheetData>
  <sheetProtection/>
  <mergeCells count="55">
    <mergeCell ref="C133:D133"/>
    <mergeCell ref="A138:D138"/>
    <mergeCell ref="A141:E141"/>
    <mergeCell ref="A142:D142"/>
    <mergeCell ref="C123:D123"/>
    <mergeCell ref="A125:D125"/>
    <mergeCell ref="A127:D127"/>
    <mergeCell ref="A129:A130"/>
    <mergeCell ref="B129:B130"/>
    <mergeCell ref="C129:C130"/>
    <mergeCell ref="D129:D130"/>
    <mergeCell ref="C113:D113"/>
    <mergeCell ref="A115:D115"/>
    <mergeCell ref="A117:D117"/>
    <mergeCell ref="A119:A120"/>
    <mergeCell ref="B119:B120"/>
    <mergeCell ref="C119:C120"/>
    <mergeCell ref="D119:D120"/>
    <mergeCell ref="C103:D103"/>
    <mergeCell ref="A105:D105"/>
    <mergeCell ref="A107:D107"/>
    <mergeCell ref="A109:A110"/>
    <mergeCell ref="B109:B110"/>
    <mergeCell ref="C109:C110"/>
    <mergeCell ref="D109:D110"/>
    <mergeCell ref="C86:D86"/>
    <mergeCell ref="C89:D89"/>
    <mergeCell ref="C91:D91"/>
    <mergeCell ref="C94:D94"/>
    <mergeCell ref="C97:D97"/>
    <mergeCell ref="C100:D100"/>
    <mergeCell ref="C69:D69"/>
    <mergeCell ref="C73:D73"/>
    <mergeCell ref="C75:D75"/>
    <mergeCell ref="C77:D77"/>
    <mergeCell ref="C80:D80"/>
    <mergeCell ref="C83:D83"/>
    <mergeCell ref="C36:D36"/>
    <mergeCell ref="C42:D42"/>
    <mergeCell ref="C45:D45"/>
    <mergeCell ref="C48:D48"/>
    <mergeCell ref="C55:D55"/>
    <mergeCell ref="C66:D66"/>
    <mergeCell ref="C15:D15"/>
    <mergeCell ref="C17:D17"/>
    <mergeCell ref="C20:D20"/>
    <mergeCell ref="C23:D23"/>
    <mergeCell ref="C28:D28"/>
    <mergeCell ref="C31:D31"/>
    <mergeCell ref="C6:D6"/>
    <mergeCell ref="A9:B9"/>
    <mergeCell ref="A11:A12"/>
    <mergeCell ref="B11:B12"/>
    <mergeCell ref="C11:C12"/>
    <mergeCell ref="D11:D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1" manualBreakCount="1">
    <brk id="11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dcterms:created xsi:type="dcterms:W3CDTF">2017-01-26T08:16:22Z</dcterms:created>
  <dcterms:modified xsi:type="dcterms:W3CDTF">2017-01-26T08:16:22Z</dcterms:modified>
  <cp:category/>
  <cp:version/>
  <cp:contentType/>
  <cp:contentStatus/>
</cp:coreProperties>
</file>