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sztorys ofertowy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<sst xmlns="http://schemas.openxmlformats.org/spreadsheetml/2006/main" count="182" uniqueCount="94">
  <si>
    <t xml:space="preserve">KOSZTORYS OFERTOWY</t>
  </si>
  <si>
    <t xml:space="preserve">na przebudowę mostu na drodze gminnej nr 300125 W w miejscowości Cywiny Wojskie</t>
  </si>
  <si>
    <t xml:space="preserve">L.p.</t>
  </si>
  <si>
    <t xml:space="preserve">Nr STWiORB</t>
  </si>
  <si>
    <t xml:space="preserve">Wyszczególnienie i wyliczenie ilości robót</t>
  </si>
  <si>
    <t xml:space="preserve">Jedn.</t>
  </si>
  <si>
    <t xml:space="preserve">Ilość</t>
  </si>
  <si>
    <t xml:space="preserve">Cena jednostk.</t>
  </si>
  <si>
    <t xml:space="preserve">Wartość</t>
  </si>
  <si>
    <t xml:space="preserve">ROBOTY  DROGOWE</t>
  </si>
  <si>
    <t xml:space="preserve">X</t>
  </si>
  <si>
    <t xml:space="preserve">D.01.00.00.</t>
  </si>
  <si>
    <t xml:space="preserve">ROBOTY PRZYGOTOWAWCZE </t>
  </si>
  <si>
    <t xml:space="preserve">D.01.01.01</t>
  </si>
  <si>
    <t xml:space="preserve">Odtworzenie osi trasy i osi podpór oraz wyznaczenie punktów wysokościowych.</t>
  </si>
  <si>
    <t xml:space="preserve">x</t>
  </si>
  <si>
    <t xml:space="preserve">a). odtworzenie w terenie osi głównych mostu, podpór i koryta rzeki.                            </t>
  </si>
  <si>
    <t xml:space="preserve">km</t>
  </si>
  <si>
    <t xml:space="preserve">b). inwentaryzacja powykonawcza.</t>
  </si>
  <si>
    <t xml:space="preserve">kpl</t>
  </si>
  <si>
    <t xml:space="preserve">D.01.02.02.</t>
  </si>
  <si>
    <t xml:space="preserve">Zdjęcie warstwy humusu warstwą o grubości 10 cm.                                                     </t>
  </si>
  <si>
    <t xml:space="preserve">m2</t>
  </si>
  <si>
    <t xml:space="preserve">D.02.00.00.</t>
  </si>
  <si>
    <t xml:space="preserve">ROBOTY ZIEMNE</t>
  </si>
  <si>
    <t xml:space="preserve">D.02.01.01.</t>
  </si>
  <si>
    <t xml:space="preserve">Wykonanie wykopów w gruncie kat I - III na odkład z wywózką nadmiaru na wysypisko do utylizacji.</t>
  </si>
  <si>
    <t xml:space="preserve">a). Wykop pod poszerzenie drogi na głębokość do 40 cm na odkład.                                        </t>
  </si>
  <si>
    <t xml:space="preserve">m3</t>
  </si>
  <si>
    <t xml:space="preserve">b). Wykop w celu odsłonięcia istniejącego mostu.                                                                                                                                  </t>
  </si>
  <si>
    <t xml:space="preserve">c). Wywóz nadmiaru gruntu na wysypisko i jego utylizacja.                                                </t>
  </si>
  <si>
    <t xml:space="preserve">D.02.03.01.</t>
  </si>
  <si>
    <t xml:space="preserve">Odtworzenie nasypu nad przepustem z poszerzeniem z gruntu niespoistego.                                                                                                                               Ilość potrzebnego gruntu na odtworzenie nasypu:                                                                                     </t>
  </si>
  <si>
    <t xml:space="preserve">a). Gruntem z wcześniejszego wykopu. Przyjęto wykorzystanie 70 % gruntu z wykopu.                                                                                                                                                                 </t>
  </si>
  <si>
    <t xml:space="preserve">b). Gruntem z dokopu.                                                                                                                                       </t>
  </si>
  <si>
    <t xml:space="preserve">c). Grunt stabilizowany cementem 2,50 - 5,00 MPa na zasypanie pachwiny pomiędzy rurami przepustu.                                                                                             </t>
  </si>
  <si>
    <t xml:space="preserve">D.03.00.00.</t>
  </si>
  <si>
    <t xml:space="preserve">ODWODNIENIE KORPUU DROGOWEGO</t>
  </si>
  <si>
    <t xml:space="preserve">D.03.01.02.</t>
  </si>
  <si>
    <t xml:space="preserve">Wykonanie przepustu podwójnego z blachy falistej typu HelCor PA - HCPA-24 - 2 * 2,37 x 1,83 m na klasę obciążenia B wg PN-85/S-10030.</t>
  </si>
  <si>
    <t xml:space="preserve">a). Montaż przepustu podwójnego.                                                                                            </t>
  </si>
  <si>
    <t xml:space="preserve">m</t>
  </si>
  <si>
    <t xml:space="preserve">b). Fundament pod rury przepustu z kruszywa naturalnego.                                                                 </t>
  </si>
  <si>
    <t xml:space="preserve">D.04.00.00.</t>
  </si>
  <si>
    <t xml:space="preserve">PODBUDOWY</t>
  </si>
  <si>
    <t xml:space="preserve">D.04.02.02.</t>
  </si>
  <si>
    <t xml:space="preserve">Warstwa odsączająca wykonana z kruszywa naturalnego o gr. warstwy 20 cm.                                                                                                                                                    </t>
  </si>
  <si>
    <t xml:space="preserve">D.04.03.01.</t>
  </si>
  <si>
    <t xml:space="preserve">Oczyszczenie i skropienie warstw konstrukcyjnych nawierzchni - starej nawierzchni łącznie z poszerzeniami i warstwy wiążącej nowej.                                                 </t>
  </si>
  <si>
    <t xml:space="preserve">D.04.05.01.</t>
  </si>
  <si>
    <t xml:space="preserve">Podbudowa z kruszywa łamanego stabilizowanego mechanicznie warstwą o grubości 20 cm.                                                                                                                     </t>
  </si>
  <si>
    <t xml:space="preserve">D.05.00.00.</t>
  </si>
  <si>
    <t xml:space="preserve">NAWIERZCHNIE</t>
  </si>
  <si>
    <t xml:space="preserve">D.05.03.05.</t>
  </si>
  <si>
    <t xml:space="preserve">Warstwa wyrównawcza z AC 11W 50/70 dla KR 1-2, o średniej grubości 3 cm, ułożona na starej nawierzchni i na poszerzeniu.                                                                        </t>
  </si>
  <si>
    <t xml:space="preserve">Warstwa wiążąca z AC 16W 50/70 dla KR 1-2, o grubości 5 cm.                                                                         </t>
  </si>
  <si>
    <t xml:space="preserve">Siatka wzmacniająca stalowa typu Mesh Trash, ułożona na szerokości istniejącej nawierzchni i na poszerzeniach, szer. 5,60 m.                                                                                                                                                                         </t>
  </si>
  <si>
    <t xml:space="preserve">D.05.03.06.</t>
  </si>
  <si>
    <t xml:space="preserve">Warstwa ścieralna z AC 8S 50/70 dla KR 1-2, o grubości 3 cm + zjazdy.                                                                       </t>
  </si>
  <si>
    <t xml:space="preserve">D.06.00.00.</t>
  </si>
  <si>
    <t xml:space="preserve">ROBOTY WYKOŃCZENIOWE</t>
  </si>
  <si>
    <t xml:space="preserve">D.06.01.02.</t>
  </si>
  <si>
    <t xml:space="preserve">Umocnienie skarp nasypu humusem gr. 5 cm z obsianiem trawą.                                                                          </t>
  </si>
  <si>
    <t xml:space="preserve">D.06.01.03.</t>
  </si>
  <si>
    <t xml:space="preserve">Umocnienie skarp nasypu nad wlotami do przepustu kamieniem polnym narzutowym na podsypce cementowo-piaskowej o łącznej grubości warstwy 15 cm.                                                                                                                                                      </t>
  </si>
  <si>
    <t xml:space="preserve">D.06.03.01.</t>
  </si>
  <si>
    <t xml:space="preserve">Uzupełnienie poboczy mieszanką z kruszywa naturalnego o grubości warstwy 10 cm.                                                                                                                                    </t>
  </si>
  <si>
    <t xml:space="preserve">D.07.00.00.</t>
  </si>
  <si>
    <t xml:space="preserve">URZĄDZENIA BEZPIECZEŃSTWA RUCHU</t>
  </si>
  <si>
    <t xml:space="preserve">D.07.03.01.</t>
  </si>
  <si>
    <t xml:space="preserve">Tymczasowa organizacja ruchu na czas robót.</t>
  </si>
  <si>
    <t xml:space="preserve">D.07.05.01.</t>
  </si>
  <si>
    <t xml:space="preserve">Bariera drogowa ochronna spełniająca wymagania W1H2.                                                          </t>
  </si>
  <si>
    <t xml:space="preserve">ROBOTY  MOSTOWE</t>
  </si>
  <si>
    <t xml:space="preserve">M.20.00.00</t>
  </si>
  <si>
    <t xml:space="preserve">INNE ROBOTY MOSTOWE</t>
  </si>
  <si>
    <t xml:space="preserve">M.20.03.01</t>
  </si>
  <si>
    <t xml:space="preserve">Regulacja i umocnienie koryta rzeki.</t>
  </si>
  <si>
    <t xml:space="preserve">a). Oczyszczenie, odmulenie i pogłębienie koryta rzeki do projektowanych rzędnych, na długości umocnienia koryta rzeki, z odwozem urobku w miejsce utylizacji.                                                                                                                                                      </t>
  </si>
  <si>
    <t xml:space="preserve">b). Ułożenie geowłókniny separacyjnej pod powierzchnią umocnienia dna i skarp rzeki gabionami.                                                                                                                </t>
  </si>
  <si>
    <t xml:space="preserve">c). Umocnienie skarp i dna rzeki materacami gabionowymi o gr. 20 cm, wypełnionych kamieniem polnym lub łamanym.                                                                                            </t>
  </si>
  <si>
    <r>
      <rPr>
        <sz val="10"/>
        <rFont val="Times New Roman CE"/>
        <family val="1"/>
        <charset val="238"/>
      </rPr>
      <t xml:space="preserve">d). Wbicie palisady z kołków drewnianych o średnicy </t>
    </r>
    <r>
      <rPr>
        <sz val="10"/>
        <rFont val="Calibri"/>
        <family val="2"/>
        <charset val="238"/>
      </rPr>
      <t xml:space="preserve">Ø</t>
    </r>
    <r>
      <rPr>
        <sz val="10"/>
        <rFont val="Times New Roman CE"/>
        <family val="1"/>
        <charset val="238"/>
      </rPr>
      <t xml:space="preserve"> 9 - 11 cm i głębokości wbicia 1,00 m, na końcach umocnienia w poprzek rzeki.                                       </t>
    </r>
  </si>
  <si>
    <t xml:space="preserve">M.23.03.02.</t>
  </si>
  <si>
    <t xml:space="preserve">Tymczasowa kładka dla pieszych o długości  8,00 m o szerokości 1,50 m z drewnianym pokładem i stalową konstrukcją nośną.</t>
  </si>
  <si>
    <t xml:space="preserve">szt</t>
  </si>
  <si>
    <t xml:space="preserve">M.20.04.01.</t>
  </si>
  <si>
    <t xml:space="preserve">Wyburzenie obiektów budowlanych i inżynierskich:</t>
  </si>
  <si>
    <t xml:space="preserve">a). Rozebranie nawierzchni bitumicznej o grubości średniej 6,6 cm nad mostem i na dojazdach.                                                                                                                                                     </t>
  </si>
  <si>
    <t xml:space="preserve">b). Rozebranie balustrady mostowej stalowej.                                                                                                                          </t>
  </si>
  <si>
    <t xml:space="preserve">c). Rozebranie betonowych ścianek czołowych mostu.                                                                                                                                             </t>
  </si>
  <si>
    <t xml:space="preserve">d). Rozebranie żelbetowej konstrukcji mostu.                                                                      </t>
  </si>
  <si>
    <t xml:space="preserve">Razem netto</t>
  </si>
  <si>
    <t xml:space="preserve">VAT - 23 %</t>
  </si>
  <si>
    <t xml:space="preserve">Razem brutto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</si>
</sst>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#,##0"/>
    <numFmt numFmtId="167" formatCode="#,##0.000"/>
    <numFmt numFmtId="168" formatCode="#,##0.00&quot; zł&quot;"/>
  </numFmts>
  <fonts count="13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Times New Roman CE"/>
      <family val="1"/>
      <charset val="238"/>
    </font>
    <font>
      <b val="true"/>
      <sz val="14"/>
      <name val="Times New Roman CE"/>
      <family val="1"/>
      <charset val="238"/>
    </font>
    <font>
      <b val="true"/>
      <sz val="12"/>
      <name val="Times New Roman CE"/>
      <family val="1"/>
      <charset val="238"/>
    </font>
    <font>
      <b val="true"/>
      <i val="true"/>
      <sz val="14"/>
      <name val="Times New Roman CE"/>
      <family val="0"/>
      <charset val="238"/>
    </font>
    <font>
      <b val="true"/>
      <sz val="10"/>
      <name val="Times New Roman CE"/>
      <family val="1"/>
      <charset val="238"/>
    </font>
    <font>
      <b val="true"/>
      <sz val="10"/>
      <name val="Times New Roman CE"/>
      <family val="0"/>
      <charset val="238"/>
    </font>
    <font>
      <sz val="10"/>
      <name val="Times New Roman CE"/>
      <family val="0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thin"/>
      <right style="double"/>
      <top style="double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double"/>
      <top style="thin"/>
      <bottom style="thin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double"/>
      <top style="thin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 style="double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0" activeCellId="0" sqref="J10"/>
    </sheetView>
  </sheetViews>
  <sheetFormatPr defaultRowHeight="12.75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1" width="10.29"/>
    <col collapsed="false" customWidth="true" hidden="false" outlineLevel="0" max="3" min="3" style="1" width="41.86"/>
    <col collapsed="false" customWidth="true" hidden="false" outlineLevel="0" max="4" min="4" style="1" width="4.86"/>
    <col collapsed="false" customWidth="true" hidden="false" outlineLevel="0" max="5" min="5" style="1" width="7.86"/>
    <col collapsed="false" customWidth="true" hidden="false" outlineLevel="0" max="6" min="6" style="1" width="10"/>
    <col collapsed="false" customWidth="true" hidden="false" outlineLevel="0" max="7" min="7" style="1" width="12.57"/>
    <col collapsed="false" customWidth="true" hidden="false" outlineLevel="0" max="1025" min="8" style="1" width="9.14"/>
  </cols>
  <sheetData>
    <row r="1" customFormat="false" ht="18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7.25" hidden="false" customHeight="true" outlineLevel="0" collapsed="false">
      <c r="A3" s="4"/>
      <c r="B3" s="4"/>
      <c r="C3" s="4"/>
      <c r="D3" s="4"/>
      <c r="E3" s="4"/>
    </row>
    <row r="4" customFormat="false" ht="37.5" hidden="false" customHeight="true" outlineLevel="0" collapsed="false">
      <c r="A4" s="5" t="s">
        <v>2</v>
      </c>
      <c r="B4" s="6" t="s">
        <v>3</v>
      </c>
      <c r="C4" s="7" t="s">
        <v>4</v>
      </c>
      <c r="D4" s="7" t="s">
        <v>5</v>
      </c>
      <c r="E4" s="8" t="s">
        <v>6</v>
      </c>
      <c r="F4" s="9" t="s">
        <v>7</v>
      </c>
      <c r="G4" s="10" t="s">
        <v>8</v>
      </c>
    </row>
    <row r="5" customFormat="false" ht="15" hidden="false" customHeight="true" outlineLevel="0" collapsed="false">
      <c r="A5" s="11" t="n">
        <v>1</v>
      </c>
      <c r="B5" s="12" t="n">
        <v>2</v>
      </c>
      <c r="C5" s="12" t="n">
        <v>3</v>
      </c>
      <c r="D5" s="12" t="n">
        <v>4</v>
      </c>
      <c r="E5" s="13" t="n">
        <v>5</v>
      </c>
      <c r="F5" s="14" t="n">
        <v>6</v>
      </c>
      <c r="G5" s="15" t="n">
        <v>7</v>
      </c>
    </row>
    <row r="6" customFormat="false" ht="22.5" hidden="false" customHeight="true" outlineLevel="0" collapsed="false">
      <c r="A6" s="16" t="s">
        <v>9</v>
      </c>
      <c r="B6" s="16"/>
      <c r="C6" s="16"/>
      <c r="D6" s="16"/>
      <c r="E6" s="16"/>
      <c r="F6" s="16"/>
      <c r="G6" s="16"/>
    </row>
    <row r="7" customFormat="false" ht="19.5" hidden="false" customHeight="true" outlineLevel="0" collapsed="false">
      <c r="A7" s="11" t="s">
        <v>10</v>
      </c>
      <c r="B7" s="12" t="s">
        <v>11</v>
      </c>
      <c r="C7" s="12" t="s">
        <v>12</v>
      </c>
      <c r="D7" s="17" t="s">
        <v>10</v>
      </c>
      <c r="E7" s="18" t="s">
        <v>10</v>
      </c>
      <c r="F7" s="19" t="s">
        <v>10</v>
      </c>
      <c r="G7" s="20" t="s">
        <v>10</v>
      </c>
    </row>
    <row r="8" customFormat="false" ht="30" hidden="false" customHeight="true" outlineLevel="0" collapsed="false">
      <c r="A8" s="21" t="n">
        <v>1</v>
      </c>
      <c r="B8" s="22" t="s">
        <v>13</v>
      </c>
      <c r="C8" s="23" t="s">
        <v>14</v>
      </c>
      <c r="D8" s="24" t="s">
        <v>15</v>
      </c>
      <c r="E8" s="25" t="s">
        <v>15</v>
      </c>
      <c r="F8" s="26" t="s">
        <v>15</v>
      </c>
      <c r="G8" s="27" t="s">
        <v>15</v>
      </c>
    </row>
    <row r="9" customFormat="false" ht="27" hidden="false" customHeight="true" outlineLevel="0" collapsed="false">
      <c r="A9" s="21"/>
      <c r="B9" s="22"/>
      <c r="C9" s="23" t="s">
        <v>16</v>
      </c>
      <c r="D9" s="24" t="s">
        <v>17</v>
      </c>
      <c r="E9" s="25" t="n">
        <v>0.16</v>
      </c>
      <c r="F9" s="28" t="n">
        <v>0</v>
      </c>
      <c r="G9" s="29" t="n">
        <f aca="false">E9*F9</f>
        <v>0</v>
      </c>
    </row>
    <row r="10" customFormat="false" ht="17.25" hidden="false" customHeight="true" outlineLevel="0" collapsed="false">
      <c r="A10" s="21"/>
      <c r="B10" s="22"/>
      <c r="C10" s="23" t="s">
        <v>18</v>
      </c>
      <c r="D10" s="24" t="s">
        <v>19</v>
      </c>
      <c r="E10" s="30" t="n">
        <v>1</v>
      </c>
      <c r="F10" s="28" t="n">
        <v>0</v>
      </c>
      <c r="G10" s="29" t="n">
        <f aca="false">E10*F10</f>
        <v>0</v>
      </c>
      <c r="J10" s="31"/>
    </row>
    <row r="11" customFormat="false" ht="21.75" hidden="false" customHeight="true" outlineLevel="0" collapsed="false">
      <c r="A11" s="32" t="n">
        <v>2</v>
      </c>
      <c r="B11" s="22" t="s">
        <v>20</v>
      </c>
      <c r="C11" s="23" t="s">
        <v>21</v>
      </c>
      <c r="D11" s="24" t="s">
        <v>22</v>
      </c>
      <c r="E11" s="33" t="n">
        <v>60</v>
      </c>
      <c r="F11" s="28" t="n">
        <v>0</v>
      </c>
      <c r="G11" s="29" t="n">
        <f aca="false">E11*F11</f>
        <v>0</v>
      </c>
      <c r="J11" s="31"/>
    </row>
    <row r="12" customFormat="false" ht="19.5" hidden="false" customHeight="true" outlineLevel="0" collapsed="false">
      <c r="A12" s="34" t="s">
        <v>10</v>
      </c>
      <c r="B12" s="35" t="s">
        <v>23</v>
      </c>
      <c r="C12" s="36" t="s">
        <v>24</v>
      </c>
      <c r="D12" s="19" t="s">
        <v>10</v>
      </c>
      <c r="E12" s="37" t="s">
        <v>10</v>
      </c>
      <c r="F12" s="19" t="s">
        <v>10</v>
      </c>
      <c r="G12" s="20" t="s">
        <v>10</v>
      </c>
      <c r="J12" s="31"/>
    </row>
    <row r="13" customFormat="false" ht="30.75" hidden="false" customHeight="true" outlineLevel="0" collapsed="false">
      <c r="A13" s="21" t="n">
        <v>3</v>
      </c>
      <c r="B13" s="22" t="s">
        <v>25</v>
      </c>
      <c r="C13" s="23" t="s">
        <v>26</v>
      </c>
      <c r="D13" s="24" t="s">
        <v>15</v>
      </c>
      <c r="E13" s="33" t="s">
        <v>15</v>
      </c>
      <c r="F13" s="26" t="s">
        <v>15</v>
      </c>
      <c r="G13" s="27" t="s">
        <v>15</v>
      </c>
      <c r="J13" s="31"/>
    </row>
    <row r="14" customFormat="false" ht="31.5" hidden="false" customHeight="true" outlineLevel="0" collapsed="false">
      <c r="A14" s="21"/>
      <c r="B14" s="22"/>
      <c r="C14" s="23" t="s">
        <v>27</v>
      </c>
      <c r="D14" s="24" t="s">
        <v>28</v>
      </c>
      <c r="E14" s="33" t="n">
        <v>49</v>
      </c>
      <c r="F14" s="28" t="n">
        <v>0</v>
      </c>
      <c r="G14" s="29" t="n">
        <f aca="false">E14*F14</f>
        <v>0</v>
      </c>
      <c r="J14" s="31"/>
    </row>
    <row r="15" customFormat="false" ht="23.25" hidden="false" customHeight="true" outlineLevel="0" collapsed="false">
      <c r="A15" s="21"/>
      <c r="B15" s="22"/>
      <c r="C15" s="23" t="s">
        <v>29</v>
      </c>
      <c r="D15" s="24" t="s">
        <v>28</v>
      </c>
      <c r="E15" s="33" t="n">
        <v>254</v>
      </c>
      <c r="F15" s="28" t="n">
        <v>0</v>
      </c>
      <c r="G15" s="29" t="n">
        <f aca="false">E15*F15</f>
        <v>0</v>
      </c>
      <c r="J15" s="31"/>
    </row>
    <row r="16" customFormat="false" ht="30.75" hidden="false" customHeight="true" outlineLevel="0" collapsed="false">
      <c r="A16" s="21"/>
      <c r="B16" s="22"/>
      <c r="C16" s="23" t="s">
        <v>30</v>
      </c>
      <c r="D16" s="24" t="s">
        <v>28</v>
      </c>
      <c r="E16" s="33" t="n">
        <v>91</v>
      </c>
      <c r="F16" s="28" t="n">
        <v>0</v>
      </c>
      <c r="G16" s="29" t="n">
        <f aca="false">E16*F16</f>
        <v>0</v>
      </c>
      <c r="J16" s="31"/>
    </row>
    <row r="17" customFormat="false" ht="47.25" hidden="false" customHeight="true" outlineLevel="0" collapsed="false">
      <c r="A17" s="21" t="n">
        <v>4</v>
      </c>
      <c r="B17" s="22" t="s">
        <v>31</v>
      </c>
      <c r="C17" s="23" t="s">
        <v>32</v>
      </c>
      <c r="D17" s="24" t="s">
        <v>15</v>
      </c>
      <c r="E17" s="33" t="s">
        <v>15</v>
      </c>
      <c r="F17" s="26" t="s">
        <v>15</v>
      </c>
      <c r="G17" s="27" t="s">
        <v>15</v>
      </c>
      <c r="J17" s="31"/>
    </row>
    <row r="18" customFormat="false" ht="29.25" hidden="false" customHeight="true" outlineLevel="0" collapsed="false">
      <c r="A18" s="21"/>
      <c r="B18" s="22"/>
      <c r="C18" s="23" t="s">
        <v>33</v>
      </c>
      <c r="D18" s="24" t="s">
        <v>28</v>
      </c>
      <c r="E18" s="33" t="n">
        <v>212</v>
      </c>
      <c r="F18" s="28" t="n">
        <v>0</v>
      </c>
      <c r="G18" s="29" t="n">
        <f aca="false">E18*F18</f>
        <v>0</v>
      </c>
      <c r="J18" s="31"/>
    </row>
    <row r="19" customFormat="false" ht="19.5" hidden="false" customHeight="true" outlineLevel="0" collapsed="false">
      <c r="A19" s="21"/>
      <c r="B19" s="22"/>
      <c r="C19" s="23" t="s">
        <v>34</v>
      </c>
      <c r="D19" s="24" t="s">
        <v>28</v>
      </c>
      <c r="E19" s="33" t="n">
        <v>30</v>
      </c>
      <c r="F19" s="28" t="n">
        <v>0</v>
      </c>
      <c r="G19" s="29" t="n">
        <f aca="false">E19*F19</f>
        <v>0</v>
      </c>
      <c r="J19" s="31"/>
    </row>
    <row r="20" customFormat="false" ht="33" hidden="false" customHeight="true" outlineLevel="0" collapsed="false">
      <c r="A20" s="21"/>
      <c r="B20" s="22"/>
      <c r="C20" s="23" t="s">
        <v>35</v>
      </c>
      <c r="D20" s="24" t="s">
        <v>28</v>
      </c>
      <c r="E20" s="33" t="n">
        <v>7.8</v>
      </c>
      <c r="F20" s="28" t="n">
        <v>0</v>
      </c>
      <c r="G20" s="29" t="n">
        <f aca="false">E20*F20</f>
        <v>0</v>
      </c>
      <c r="J20" s="31"/>
    </row>
    <row r="21" customFormat="false" ht="24" hidden="false" customHeight="true" outlineLevel="0" collapsed="false">
      <c r="A21" s="34" t="s">
        <v>10</v>
      </c>
      <c r="B21" s="38" t="s">
        <v>36</v>
      </c>
      <c r="C21" s="39" t="s">
        <v>37</v>
      </c>
      <c r="D21" s="19" t="s">
        <v>10</v>
      </c>
      <c r="E21" s="37" t="s">
        <v>10</v>
      </c>
      <c r="F21" s="19" t="s">
        <v>10</v>
      </c>
      <c r="G21" s="20" t="s">
        <v>10</v>
      </c>
      <c r="J21" s="31"/>
    </row>
    <row r="22" customFormat="false" ht="44.25" hidden="false" customHeight="true" outlineLevel="0" collapsed="false">
      <c r="A22" s="40" t="n">
        <v>5</v>
      </c>
      <c r="B22" s="41" t="s">
        <v>38</v>
      </c>
      <c r="C22" s="42" t="s">
        <v>39</v>
      </c>
      <c r="D22" s="24" t="s">
        <v>15</v>
      </c>
      <c r="E22" s="33" t="s">
        <v>15</v>
      </c>
      <c r="F22" s="26" t="s">
        <v>15</v>
      </c>
      <c r="G22" s="27" t="s">
        <v>15</v>
      </c>
      <c r="J22" s="31"/>
    </row>
    <row r="23" customFormat="false" ht="20.25" hidden="false" customHeight="true" outlineLevel="0" collapsed="false">
      <c r="A23" s="40"/>
      <c r="B23" s="41"/>
      <c r="C23" s="42" t="s">
        <v>40</v>
      </c>
      <c r="D23" s="24" t="s">
        <v>41</v>
      </c>
      <c r="E23" s="33" t="n">
        <v>13.53</v>
      </c>
      <c r="F23" s="28" t="n">
        <v>0</v>
      </c>
      <c r="G23" s="29" t="n">
        <f aca="false">E23*F23</f>
        <v>0</v>
      </c>
      <c r="J23" s="31"/>
    </row>
    <row r="24" customFormat="false" ht="33.75" hidden="false" customHeight="true" outlineLevel="0" collapsed="false">
      <c r="A24" s="40"/>
      <c r="B24" s="41"/>
      <c r="C24" s="42" t="s">
        <v>42</v>
      </c>
      <c r="D24" s="24" t="s">
        <v>28</v>
      </c>
      <c r="E24" s="33" t="n">
        <v>30</v>
      </c>
      <c r="F24" s="28" t="n">
        <v>0</v>
      </c>
      <c r="G24" s="29" t="n">
        <f aca="false">E24*F24</f>
        <v>0</v>
      </c>
      <c r="J24" s="31"/>
    </row>
    <row r="25" customFormat="false" ht="20.25" hidden="false" customHeight="true" outlineLevel="0" collapsed="false">
      <c r="A25" s="43" t="s">
        <v>10</v>
      </c>
      <c r="B25" s="35" t="s">
        <v>43</v>
      </c>
      <c r="C25" s="36" t="s">
        <v>44</v>
      </c>
      <c r="D25" s="19" t="s">
        <v>10</v>
      </c>
      <c r="E25" s="37" t="s">
        <v>10</v>
      </c>
      <c r="F25" s="19" t="s">
        <v>10</v>
      </c>
      <c r="G25" s="20" t="s">
        <v>10</v>
      </c>
      <c r="J25" s="31"/>
    </row>
    <row r="26" customFormat="false" ht="30" hidden="false" customHeight="true" outlineLevel="0" collapsed="false">
      <c r="A26" s="44" t="n">
        <v>6</v>
      </c>
      <c r="B26" s="45" t="s">
        <v>45</v>
      </c>
      <c r="C26" s="46" t="s">
        <v>46</v>
      </c>
      <c r="D26" s="26" t="s">
        <v>22</v>
      </c>
      <c r="E26" s="47" t="n">
        <v>163</v>
      </c>
      <c r="F26" s="28" t="n">
        <v>0</v>
      </c>
      <c r="G26" s="29" t="n">
        <f aca="false">E26*F26</f>
        <v>0</v>
      </c>
      <c r="J26" s="31"/>
    </row>
    <row r="27" customFormat="false" ht="44.25" hidden="false" customHeight="true" outlineLevel="0" collapsed="false">
      <c r="A27" s="32" t="n">
        <v>7</v>
      </c>
      <c r="B27" s="22" t="s">
        <v>47</v>
      </c>
      <c r="C27" s="23" t="s">
        <v>48</v>
      </c>
      <c r="D27" s="24" t="s">
        <v>22</v>
      </c>
      <c r="E27" s="33" t="n">
        <v>1080.76</v>
      </c>
      <c r="F27" s="28" t="n">
        <v>0</v>
      </c>
      <c r="G27" s="29" t="n">
        <f aca="false">E27*F27</f>
        <v>0</v>
      </c>
      <c r="J27" s="31"/>
    </row>
    <row r="28" customFormat="false" ht="35.25" hidden="false" customHeight="true" outlineLevel="0" collapsed="false">
      <c r="A28" s="32" t="n">
        <v>8</v>
      </c>
      <c r="B28" s="22" t="s">
        <v>49</v>
      </c>
      <c r="C28" s="23" t="s">
        <v>50</v>
      </c>
      <c r="D28" s="24" t="s">
        <v>22</v>
      </c>
      <c r="E28" s="33" t="n">
        <v>221.8</v>
      </c>
      <c r="F28" s="28" t="n">
        <v>0</v>
      </c>
      <c r="G28" s="29" t="n">
        <f aca="false">E28*F28</f>
        <v>0</v>
      </c>
      <c r="J28" s="31"/>
    </row>
    <row r="29" customFormat="false" ht="22.5" hidden="false" customHeight="true" outlineLevel="0" collapsed="false">
      <c r="A29" s="34" t="s">
        <v>10</v>
      </c>
      <c r="B29" s="35" t="s">
        <v>51</v>
      </c>
      <c r="C29" s="36" t="s">
        <v>52</v>
      </c>
      <c r="D29" s="19" t="s">
        <v>10</v>
      </c>
      <c r="E29" s="18" t="s">
        <v>10</v>
      </c>
      <c r="F29" s="19" t="s">
        <v>10</v>
      </c>
      <c r="G29" s="20" t="s">
        <v>10</v>
      </c>
      <c r="J29" s="31"/>
    </row>
    <row r="30" customFormat="false" ht="44.25" hidden="false" customHeight="true" outlineLevel="0" collapsed="false">
      <c r="A30" s="48" t="n">
        <v>9</v>
      </c>
      <c r="B30" s="45" t="s">
        <v>53</v>
      </c>
      <c r="C30" s="46" t="s">
        <v>54</v>
      </c>
      <c r="D30" s="26" t="s">
        <v>22</v>
      </c>
      <c r="E30" s="47" t="n">
        <v>532</v>
      </c>
      <c r="F30" s="28" t="n">
        <v>0</v>
      </c>
      <c r="G30" s="29" t="n">
        <f aca="false">E30*F30</f>
        <v>0</v>
      </c>
      <c r="J30" s="31"/>
    </row>
    <row r="31" customFormat="false" ht="30.75" hidden="false" customHeight="true" outlineLevel="0" collapsed="false">
      <c r="A31" s="48"/>
      <c r="B31" s="45"/>
      <c r="C31" s="23" t="s">
        <v>55</v>
      </c>
      <c r="D31" s="24" t="s">
        <v>22</v>
      </c>
      <c r="E31" s="33" t="n">
        <v>513.76</v>
      </c>
      <c r="F31" s="28" t="n">
        <v>0</v>
      </c>
      <c r="G31" s="29" t="n">
        <f aca="false">E31*F31</f>
        <v>0</v>
      </c>
      <c r="J31" s="31"/>
    </row>
    <row r="32" customFormat="false" ht="43.5" hidden="false" customHeight="true" outlineLevel="0" collapsed="false">
      <c r="A32" s="48"/>
      <c r="B32" s="45"/>
      <c r="C32" s="23" t="s">
        <v>56</v>
      </c>
      <c r="D32" s="24" t="s">
        <v>22</v>
      </c>
      <c r="E32" s="33" t="n">
        <v>532</v>
      </c>
      <c r="F32" s="28" t="n">
        <v>0</v>
      </c>
      <c r="G32" s="29" t="n">
        <f aca="false">E32*F32</f>
        <v>0</v>
      </c>
      <c r="J32" s="31"/>
    </row>
    <row r="33" customFormat="false" ht="30" hidden="false" customHeight="true" outlineLevel="0" collapsed="false">
      <c r="A33" s="32" t="n">
        <v>10</v>
      </c>
      <c r="B33" s="22" t="s">
        <v>57</v>
      </c>
      <c r="C33" s="23" t="s">
        <v>58</v>
      </c>
      <c r="D33" s="24" t="s">
        <v>22</v>
      </c>
      <c r="E33" s="33" t="n">
        <v>529</v>
      </c>
      <c r="F33" s="28" t="n">
        <v>0</v>
      </c>
      <c r="G33" s="29" t="n">
        <f aca="false">E33*F33</f>
        <v>0</v>
      </c>
      <c r="J33" s="31"/>
    </row>
    <row r="34" customFormat="false" ht="23.25" hidden="false" customHeight="true" outlineLevel="0" collapsed="false">
      <c r="A34" s="34" t="s">
        <v>10</v>
      </c>
      <c r="B34" s="35" t="s">
        <v>59</v>
      </c>
      <c r="C34" s="36" t="s">
        <v>60</v>
      </c>
      <c r="D34" s="19" t="s">
        <v>10</v>
      </c>
      <c r="E34" s="37" t="s">
        <v>10</v>
      </c>
      <c r="F34" s="19" t="s">
        <v>10</v>
      </c>
      <c r="G34" s="20" t="s">
        <v>10</v>
      </c>
      <c r="J34" s="31"/>
    </row>
    <row r="35" customFormat="false" ht="30" hidden="false" customHeight="true" outlineLevel="0" collapsed="false">
      <c r="A35" s="32" t="n">
        <v>11</v>
      </c>
      <c r="B35" s="22" t="s">
        <v>61</v>
      </c>
      <c r="C35" s="23" t="s">
        <v>62</v>
      </c>
      <c r="D35" s="24" t="s">
        <v>22</v>
      </c>
      <c r="E35" s="33" t="n">
        <v>60</v>
      </c>
      <c r="F35" s="28" t="n">
        <v>0</v>
      </c>
      <c r="G35" s="29" t="n">
        <f aca="false">E35*F35</f>
        <v>0</v>
      </c>
      <c r="J35" s="31"/>
    </row>
    <row r="36" customFormat="false" ht="52.5" hidden="false" customHeight="true" outlineLevel="0" collapsed="false">
      <c r="A36" s="32" t="n">
        <v>12</v>
      </c>
      <c r="B36" s="22" t="s">
        <v>63</v>
      </c>
      <c r="C36" s="23" t="s">
        <v>64</v>
      </c>
      <c r="D36" s="24" t="s">
        <v>22</v>
      </c>
      <c r="E36" s="33" t="n">
        <v>34</v>
      </c>
      <c r="F36" s="28" t="n">
        <v>0</v>
      </c>
      <c r="G36" s="29" t="n">
        <f aca="false">E36*F36</f>
        <v>0</v>
      </c>
      <c r="J36" s="31"/>
    </row>
    <row r="37" customFormat="false" ht="37.5" hidden="false" customHeight="true" outlineLevel="0" collapsed="false">
      <c r="A37" s="32" t="n">
        <v>13</v>
      </c>
      <c r="B37" s="22" t="s">
        <v>65</v>
      </c>
      <c r="C37" s="23" t="s">
        <v>66</v>
      </c>
      <c r="D37" s="24" t="s">
        <v>22</v>
      </c>
      <c r="E37" s="33" t="n">
        <v>144.4</v>
      </c>
      <c r="F37" s="28" t="n">
        <v>0</v>
      </c>
      <c r="G37" s="29" t="n">
        <f aca="false">E37*F37</f>
        <v>0</v>
      </c>
      <c r="J37" s="31"/>
    </row>
    <row r="38" customFormat="false" ht="23.25" hidden="false" customHeight="true" outlineLevel="0" collapsed="false">
      <c r="A38" s="43" t="s">
        <v>10</v>
      </c>
      <c r="B38" s="35" t="s">
        <v>67</v>
      </c>
      <c r="C38" s="36" t="s">
        <v>68</v>
      </c>
      <c r="D38" s="19" t="s">
        <v>10</v>
      </c>
      <c r="E38" s="18" t="s">
        <v>10</v>
      </c>
      <c r="F38" s="19" t="s">
        <v>10</v>
      </c>
      <c r="G38" s="20" t="s">
        <v>10</v>
      </c>
    </row>
    <row r="39" customFormat="false" ht="21.75" hidden="false" customHeight="true" outlineLevel="0" collapsed="false">
      <c r="A39" s="21" t="n">
        <v>14</v>
      </c>
      <c r="B39" s="22" t="s">
        <v>69</v>
      </c>
      <c r="C39" s="23" t="s">
        <v>70</v>
      </c>
      <c r="D39" s="24" t="s">
        <v>19</v>
      </c>
      <c r="E39" s="33" t="n">
        <v>1</v>
      </c>
      <c r="F39" s="28" t="n">
        <v>0</v>
      </c>
      <c r="G39" s="29" t="n">
        <f aca="false">E39*F39</f>
        <v>0</v>
      </c>
    </row>
    <row r="40" customFormat="false" ht="33" hidden="false" customHeight="true" outlineLevel="0" collapsed="false">
      <c r="A40" s="21" t="n">
        <v>15</v>
      </c>
      <c r="B40" s="22" t="s">
        <v>71</v>
      </c>
      <c r="C40" s="23" t="s">
        <v>72</v>
      </c>
      <c r="D40" s="24" t="s">
        <v>41</v>
      </c>
      <c r="E40" s="33" t="n">
        <v>120</v>
      </c>
      <c r="F40" s="28" t="n">
        <v>0</v>
      </c>
      <c r="G40" s="29" t="n">
        <f aca="false">E40*F40</f>
        <v>0</v>
      </c>
    </row>
    <row r="41" customFormat="false" ht="24.75" hidden="false" customHeight="true" outlineLevel="0" collapsed="false">
      <c r="A41" s="16" t="s">
        <v>73</v>
      </c>
      <c r="B41" s="16"/>
      <c r="C41" s="16"/>
      <c r="D41" s="16"/>
      <c r="E41" s="16"/>
      <c r="F41" s="16"/>
      <c r="G41" s="16"/>
    </row>
    <row r="42" customFormat="false" ht="19.5" hidden="false" customHeight="true" outlineLevel="0" collapsed="false">
      <c r="A42" s="11" t="s">
        <v>10</v>
      </c>
      <c r="B42" s="12" t="s">
        <v>74</v>
      </c>
      <c r="C42" s="49" t="s">
        <v>75</v>
      </c>
      <c r="D42" s="17" t="s">
        <v>10</v>
      </c>
      <c r="E42" s="18" t="s">
        <v>10</v>
      </c>
      <c r="F42" s="19" t="s">
        <v>10</v>
      </c>
      <c r="G42" s="20" t="s">
        <v>10</v>
      </c>
    </row>
    <row r="43" customFormat="false" ht="21.75" hidden="false" customHeight="true" outlineLevel="0" collapsed="false">
      <c r="A43" s="50" t="n">
        <v>16</v>
      </c>
      <c r="B43" s="51" t="s">
        <v>76</v>
      </c>
      <c r="C43" s="52" t="s">
        <v>77</v>
      </c>
      <c r="D43" s="53" t="s">
        <v>15</v>
      </c>
      <c r="E43" s="54" t="s">
        <v>15</v>
      </c>
      <c r="F43" s="26" t="s">
        <v>15</v>
      </c>
      <c r="G43" s="27" t="s">
        <v>15</v>
      </c>
    </row>
    <row r="44" customFormat="false" ht="45" hidden="false" customHeight="true" outlineLevel="0" collapsed="false">
      <c r="A44" s="50"/>
      <c r="B44" s="51"/>
      <c r="C44" s="55" t="s">
        <v>78</v>
      </c>
      <c r="D44" s="53" t="s">
        <v>28</v>
      </c>
      <c r="E44" s="54" t="n">
        <v>36</v>
      </c>
      <c r="F44" s="28" t="n">
        <v>0</v>
      </c>
      <c r="G44" s="29" t="n">
        <f aca="false">E44*F44</f>
        <v>0</v>
      </c>
    </row>
    <row r="45" customFormat="false" ht="34.5" hidden="false" customHeight="true" outlineLevel="0" collapsed="false">
      <c r="A45" s="50"/>
      <c r="B45" s="51"/>
      <c r="C45" s="55" t="s">
        <v>79</v>
      </c>
      <c r="D45" s="53" t="s">
        <v>22</v>
      </c>
      <c r="E45" s="54" t="n">
        <v>120</v>
      </c>
      <c r="F45" s="28" t="n">
        <v>0</v>
      </c>
      <c r="G45" s="29" t="n">
        <f aca="false">E45*F45</f>
        <v>0</v>
      </c>
    </row>
    <row r="46" customFormat="false" ht="47.25" hidden="false" customHeight="true" outlineLevel="0" collapsed="false">
      <c r="A46" s="50"/>
      <c r="B46" s="51"/>
      <c r="C46" s="55" t="s">
        <v>80</v>
      </c>
      <c r="D46" s="53" t="s">
        <v>22</v>
      </c>
      <c r="E46" s="54" t="n">
        <v>120</v>
      </c>
      <c r="F46" s="28" t="n">
        <v>0</v>
      </c>
      <c r="G46" s="29" t="n">
        <f aca="false">E46*F46</f>
        <v>0</v>
      </c>
    </row>
    <row r="47" customFormat="false" ht="45.75" hidden="false" customHeight="true" outlineLevel="0" collapsed="false">
      <c r="A47" s="50"/>
      <c r="B47" s="51"/>
      <c r="C47" s="55" t="s">
        <v>81</v>
      </c>
      <c r="D47" s="53" t="s">
        <v>41</v>
      </c>
      <c r="E47" s="54" t="n">
        <v>10.6</v>
      </c>
      <c r="F47" s="28" t="n">
        <v>0</v>
      </c>
      <c r="G47" s="29" t="n">
        <f aca="false">E47*F47</f>
        <v>0</v>
      </c>
      <c r="K47" s="56"/>
    </row>
    <row r="48" customFormat="false" ht="43.5" hidden="false" customHeight="true" outlineLevel="0" collapsed="false">
      <c r="A48" s="57" t="n">
        <v>17</v>
      </c>
      <c r="B48" s="58" t="s">
        <v>82</v>
      </c>
      <c r="C48" s="52" t="s">
        <v>83</v>
      </c>
      <c r="D48" s="53" t="s">
        <v>84</v>
      </c>
      <c r="E48" s="59" t="n">
        <v>1</v>
      </c>
      <c r="F48" s="28" t="n">
        <v>0</v>
      </c>
      <c r="G48" s="29" t="n">
        <f aca="false">E48*F48</f>
        <v>0</v>
      </c>
    </row>
    <row r="49" customFormat="false" ht="23.25" hidden="false" customHeight="true" outlineLevel="0" collapsed="false">
      <c r="A49" s="40" t="n">
        <v>18</v>
      </c>
      <c r="B49" s="41" t="s">
        <v>85</v>
      </c>
      <c r="C49" s="60" t="s">
        <v>86</v>
      </c>
      <c r="D49" s="61" t="s">
        <v>15</v>
      </c>
      <c r="E49" s="33" t="s">
        <v>15</v>
      </c>
      <c r="F49" s="26" t="s">
        <v>15</v>
      </c>
      <c r="G49" s="27" t="s">
        <v>15</v>
      </c>
    </row>
    <row r="50" customFormat="false" ht="33.75" hidden="false" customHeight="true" outlineLevel="0" collapsed="false">
      <c r="A50" s="40"/>
      <c r="B50" s="41"/>
      <c r="C50" s="23" t="s">
        <v>87</v>
      </c>
      <c r="D50" s="24" t="s">
        <v>22</v>
      </c>
      <c r="E50" s="33" t="n">
        <v>58.8</v>
      </c>
      <c r="F50" s="28" t="n">
        <v>0</v>
      </c>
      <c r="G50" s="29" t="n">
        <f aca="false">E50*F50</f>
        <v>0</v>
      </c>
    </row>
    <row r="51" customFormat="false" ht="20.25" hidden="false" customHeight="true" outlineLevel="0" collapsed="false">
      <c r="A51" s="40"/>
      <c r="B51" s="41"/>
      <c r="C51" s="23" t="s">
        <v>88</v>
      </c>
      <c r="D51" s="24" t="s">
        <v>41</v>
      </c>
      <c r="E51" s="33" t="n">
        <v>18</v>
      </c>
      <c r="F51" s="28" t="n">
        <v>0</v>
      </c>
      <c r="G51" s="29" t="n">
        <f aca="false">E51*F51</f>
        <v>0</v>
      </c>
    </row>
    <row r="52" customFormat="false" ht="23.25" hidden="false" customHeight="true" outlineLevel="0" collapsed="false">
      <c r="A52" s="40"/>
      <c r="B52" s="41"/>
      <c r="C52" s="23" t="s">
        <v>89</v>
      </c>
      <c r="D52" s="24" t="s">
        <v>28</v>
      </c>
      <c r="E52" s="33" t="n">
        <v>2.7</v>
      </c>
      <c r="F52" s="28" t="n">
        <v>0</v>
      </c>
      <c r="G52" s="29" t="n">
        <f aca="false">E52*F52</f>
        <v>0</v>
      </c>
    </row>
    <row r="53" customFormat="false" ht="22.5" hidden="false" customHeight="true" outlineLevel="0" collapsed="false">
      <c r="A53" s="40"/>
      <c r="B53" s="41"/>
      <c r="C53" s="60" t="s">
        <v>90</v>
      </c>
      <c r="D53" s="61" t="s">
        <v>28</v>
      </c>
      <c r="E53" s="62" t="n">
        <v>20.4</v>
      </c>
      <c r="F53" s="63" t="n">
        <v>0</v>
      </c>
      <c r="G53" s="64" t="n">
        <f aca="false">E53*F53</f>
        <v>0</v>
      </c>
    </row>
    <row r="54" customFormat="false" ht="20.1" hidden="false" customHeight="true" outlineLevel="0" collapsed="false">
      <c r="A54" s="65"/>
      <c r="B54" s="65"/>
      <c r="C54" s="65"/>
      <c r="D54" s="66" t="s">
        <v>91</v>
      </c>
      <c r="E54" s="66"/>
      <c r="F54" s="66"/>
      <c r="G54" s="67" t="n">
        <f aca="false">SUM(G9:G11:G14:G16:G18:G20:G23:G24:G26:G28:G30:G33:G35:G37:G39:G40:G44:G48:G50:G53)</f>
        <v>0</v>
      </c>
    </row>
    <row r="55" customFormat="false" ht="20.1" hidden="false" customHeight="true" outlineLevel="0" collapsed="false">
      <c r="D55" s="66" t="s">
        <v>92</v>
      </c>
      <c r="E55" s="66"/>
      <c r="F55" s="66"/>
      <c r="G55" s="67" t="n">
        <f aca="false">G54*0.23</f>
        <v>0</v>
      </c>
    </row>
    <row r="56" customFormat="false" ht="20.1" hidden="false" customHeight="true" outlineLevel="0" collapsed="false">
      <c r="D56" s="66" t="s">
        <v>93</v>
      </c>
      <c r="E56" s="66"/>
      <c r="F56" s="66"/>
      <c r="G56" s="67" t="n">
        <f aca="false">G54+G55</f>
        <v>0</v>
      </c>
    </row>
    <row r="57" customFormat="false" ht="13.5" hidden="false" customHeight="false" outlineLevel="0" collapsed="false"/>
    <row r="62" customFormat="false" ht="12.75" hidden="false" customHeight="false" outlineLevel="0" collapsed="false">
      <c r="E62" s="68"/>
    </row>
  </sheetData>
  <mergeCells count="22">
    <mergeCell ref="A1:G1"/>
    <mergeCell ref="A2:G2"/>
    <mergeCell ref="A3:E3"/>
    <mergeCell ref="A6:G6"/>
    <mergeCell ref="A8:A10"/>
    <mergeCell ref="B8:B10"/>
    <mergeCell ref="A13:A16"/>
    <mergeCell ref="B13:B16"/>
    <mergeCell ref="A17:A20"/>
    <mergeCell ref="B17:B20"/>
    <mergeCell ref="A22:A24"/>
    <mergeCell ref="B22:B24"/>
    <mergeCell ref="A30:A32"/>
    <mergeCell ref="B30:B32"/>
    <mergeCell ref="A41:G41"/>
    <mergeCell ref="A43:A47"/>
    <mergeCell ref="B43:B47"/>
    <mergeCell ref="A49:A53"/>
    <mergeCell ref="B49:B53"/>
    <mergeCell ref="D54:F54"/>
    <mergeCell ref="D55:F55"/>
    <mergeCell ref="D56:F56"/>
  </mergeCells>
  <printOptions headings="false" gridLines="false" gridLinesSet="true" horizontalCentered="false" verticalCentered="false"/>
  <pageMargins left="0.511805555555555" right="0.315277777777778" top="0.747916666666667" bottom="0.74791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LibreOffice/6.1.3.2$Windows_x86 LibreOffice_project/86daf60bf00efa86ad547e59e09d6bb77c699acb</Application>
  <Company>PBL Mazowieckie Mosty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2003-01-30T09:38:38Z</dcterms:created>
  <dc:creator>PBL Mazowieckie Mosty</dc:creator>
  <dc:description/>
  <dc:language>pl-PL</dc:language>
  <cp:lastModifiedBy>Tomczewski</cp:lastModifiedBy>
  <cp:lastPrinted>2020-04-30T08:56:21Z</cp:lastPrinted>
  <dcterms:modified xsi:type="dcterms:W3CDTF">2020-12-15T09:34:14Z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PBL Mazowieckie Mosty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